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\Planejamento\2. PROJETOS\0 - secretarias\14 - esportes\quadra de areia novo paraná\2. planilhas\"/>
    </mc:Choice>
  </mc:AlternateContent>
  <xr:revisionPtr revIDLastSave="0" documentId="8_{43EA49DC-2ABB-4E74-8F80-6A34E42889BE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BDI" sheetId="6" r:id="rId1"/>
    <sheet name="BDI DIF" sheetId="5" r:id="rId2"/>
    <sheet name="cronograma" sheetId="1" r:id="rId3"/>
    <sheet name="Resumo do Orçamento" sheetId="4" r:id="rId4"/>
    <sheet name="Orçamento Analítico" sheetId="2" r:id="rId5"/>
    <sheet name="Orçamento Sintético" sheetId="3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_123Graph_A">[3]aux!$I$28:$M$28</definedName>
    <definedName name="__123Graph_AGraph1">[3]aux!$I$6:$M$6</definedName>
    <definedName name="__123Graph_AGraph10">[3]aux!$I$24:$M$24</definedName>
    <definedName name="__123Graph_AGraph11">[3]aux!$I$26:$M$26</definedName>
    <definedName name="__123Graph_AGraph12">[3]aux!$I$28:$M$28</definedName>
    <definedName name="__123Graph_AGraph2">[3]aux!$I$8:$M$8</definedName>
    <definedName name="__123Graph_AGraph3">[3]aux!$I$10:$M$10</definedName>
    <definedName name="__123Graph_AGraph4">[3]aux!$I$12:$M$12</definedName>
    <definedName name="__123Graph_AGraph5">[3]aux!$I$14:$M$14</definedName>
    <definedName name="__123Graph_AGraph6">[3]aux!$I$16:$M$16</definedName>
    <definedName name="__123Graph_AGraph7">[3]aux!$I$18:$M$18</definedName>
    <definedName name="__123Graph_AGraph8">[3]aux!$I$20:$M$20</definedName>
    <definedName name="__123Graph_AGraph9">[3]aux!$I$22:$M$22</definedName>
    <definedName name="__123Graph_B">[3]aux!$B$28:$F$28</definedName>
    <definedName name="__123Graph_BGraph1">[3]aux!$B$6:$F$6</definedName>
    <definedName name="__123Graph_BGraph10">[3]aux!$B$24:$F$24</definedName>
    <definedName name="__123Graph_BGraph11">[3]aux!$B$26:$F$26</definedName>
    <definedName name="__123Graph_BGraph12">[3]aux!$B$28:$F$28</definedName>
    <definedName name="__123Graph_BGraph2">[3]aux!$B$8:$F$8</definedName>
    <definedName name="__123Graph_BGraph3">[3]aux!$B$10:$F$10</definedName>
    <definedName name="__123Graph_BGraph4">[3]aux!$B$12:$F$12</definedName>
    <definedName name="__123Graph_BGraph5">[3]aux!$B$14:$F$14</definedName>
    <definedName name="__123Graph_BGraph6">[3]aux!$B$16:$F$16</definedName>
    <definedName name="__123Graph_BGraph7">[3]aux!$B$18:$F$18</definedName>
    <definedName name="__123Graph_BGraph8">[3]aux!$B$20:$F$20</definedName>
    <definedName name="__123Graph_BGraph9">[3]aux!$B$22:$F$22</definedName>
    <definedName name="__123Graph_X">[3]aux!$B$29:$F$29</definedName>
    <definedName name="__123Graph_XGraph1">[3]aux!$B$7:$F$7</definedName>
    <definedName name="__123Graph_XGraph10">[3]aux!$B$25:$F$25</definedName>
    <definedName name="__123Graph_XGraph11">[3]aux!$B$27:$F$27</definedName>
    <definedName name="__123Graph_XGraph12">[3]aux!$B$29:$F$29</definedName>
    <definedName name="__123Graph_XGraph2">[3]aux!$B$9:$F$9</definedName>
    <definedName name="__123Graph_XGraph3">[3]aux!$B$11:$F$11</definedName>
    <definedName name="__123Graph_XGraph4">[3]aux!$B$13:$F$13</definedName>
    <definedName name="__123Graph_XGraph5">[3]aux!$B$15:$F$15</definedName>
    <definedName name="__123Graph_XGraph6">[3]aux!$B$17:$F$17</definedName>
    <definedName name="__123Graph_XGraph7">[3]aux!$B$19:$F$19</definedName>
    <definedName name="__123Graph_XGraph8">[3]aux!$B$21:$F$21</definedName>
    <definedName name="__123Graph_XGraph9">[3]aux!$B$23:$F$23</definedName>
    <definedName name="_xlnm._FilterDatabase">[4]Orçamento!$A$13:$H$24</definedName>
    <definedName name="_Order1">255</definedName>
    <definedName name="_Order2">255</definedName>
    <definedName name="ant" localSheetId="0">{#N/A,#N/A,FALSE,"MO (2)"}</definedName>
    <definedName name="ant" localSheetId="1">{#N/A,#N/A,FALSE,"MO (2)"}</definedName>
    <definedName name="ant">{#N/A,#N/A,FALSE,"MO (2)"}</definedName>
    <definedName name="ant_1" localSheetId="0">{#N/A,#N/A,FALSE,"MO (2)"}</definedName>
    <definedName name="ant_1" localSheetId="1">{#N/A,#N/A,FALSE,"MO (2)"}</definedName>
    <definedName name="ant_1">{#N/A,#N/A,FALSE,"MO (2)"}</definedName>
    <definedName name="_xlnm.Print_Area" localSheetId="0">BDI!$A$1:$H$40</definedName>
    <definedName name="_xlnm.Print_Area" localSheetId="1">'BDI DIF'!$A$1:$H$39</definedName>
    <definedName name="Cron" localSheetId="0">{#N/A,#N/A,FALSE,"MO (2)"}</definedName>
    <definedName name="Cron" localSheetId="1">{#N/A,#N/A,FALSE,"MO (2)"}</definedName>
    <definedName name="Cron">{#N/A,#N/A,FALSE,"MO (2)"}</definedName>
    <definedName name="Cron_1" localSheetId="0">{#N/A,#N/A,FALSE,"MO (2)"}</definedName>
    <definedName name="Cron_1" localSheetId="1">{#N/A,#N/A,FALSE,"MO (2)"}</definedName>
    <definedName name="Cron_1">{#N/A,#N/A,FALSE,"MO (2)"}</definedName>
    <definedName name="DAS" localSheetId="0">{#N/A,#N/A,FALSE,"MO (2)"}</definedName>
    <definedName name="DAS" localSheetId="1">{#N/A,#N/A,FALSE,"MO (2)"}</definedName>
    <definedName name="DAS">{#N/A,#N/A,FALSE,"MO (2)"}</definedName>
    <definedName name="DAS_1" localSheetId="0">{#N/A,#N/A,FALSE,"MO (2)"}</definedName>
    <definedName name="DAS_1" localSheetId="1">{#N/A,#N/A,FALSE,"MO (2)"}</definedName>
    <definedName name="DAS_1">{#N/A,#N/A,FALSE,"MO (2)"}</definedName>
    <definedName name="DDDDE" localSheetId="0">{#N/A,#N/A,FALSE,"MO (2)"}</definedName>
    <definedName name="DDDDE" localSheetId="1">{#N/A,#N/A,FALSE,"MO (2)"}</definedName>
    <definedName name="DDDDE">{#N/A,#N/A,FALSE,"MO (2)"}</definedName>
    <definedName name="DDDDE_1" localSheetId="0">{#N/A,#N/A,FALSE,"MO (2)"}</definedName>
    <definedName name="DDDDE_1" localSheetId="1">{#N/A,#N/A,FALSE,"MO (2)"}</definedName>
    <definedName name="DDDDE_1">{#N/A,#N/A,FALSE,"MO (2)"}</definedName>
    <definedName name="edefegeh" localSheetId="0">{#N/A,#N/A,FALSE,"MO (2)"}</definedName>
    <definedName name="edefegeh" localSheetId="1">{#N/A,#N/A,FALSE,"MO (2)"}</definedName>
    <definedName name="edefegeh">{#N/A,#N/A,FALSE,"MO (2)"}</definedName>
    <definedName name="edefegeh_1" localSheetId="0">{#N/A,#N/A,FALSE,"MO (2)"}</definedName>
    <definedName name="edefegeh_1" localSheetId="1">{#N/A,#N/A,FALSE,"MO (2)"}</definedName>
    <definedName name="edefegeh_1">{#N/A,#N/A,FALSE,"MO (2)"}</definedName>
    <definedName name="eng." localSheetId="0">{#N/A,#N/A,FALSE,"MO (2)"}</definedName>
    <definedName name="eng." localSheetId="1">{#N/A,#N/A,FALSE,"MO (2)"}</definedName>
    <definedName name="eng.">{#N/A,#N/A,FALSE,"MO (2)"}</definedName>
    <definedName name="eng._1" localSheetId="0">{#N/A,#N/A,FALSE,"MO (2)"}</definedName>
    <definedName name="eng._1" localSheetId="1">{#N/A,#N/A,FALSE,"MO (2)"}</definedName>
    <definedName name="eng._1">{#N/A,#N/A,FALSE,"MO (2)"}</definedName>
    <definedName name="ENGENHARIA" localSheetId="0">{#N/A,#N/A,FALSE,"MO (2)"}</definedName>
    <definedName name="ENGENHARIA" localSheetId="1">{#N/A,#N/A,FALSE,"MO (2)"}</definedName>
    <definedName name="ENGENHARIA">{#N/A,#N/A,FALSE,"MO (2)"}</definedName>
    <definedName name="ENGENHARIA_1" localSheetId="0">{#N/A,#N/A,FALSE,"MO (2)"}</definedName>
    <definedName name="ENGENHARIA_1" localSheetId="1">{#N/A,#N/A,FALSE,"MO (2)"}</definedName>
    <definedName name="ENGENHARIA_1">{#N/A,#N/A,FALSE,"MO (2)"}</definedName>
    <definedName name="EU" localSheetId="0">{#N/A,#N/A,FALSE,"MO (2)"}</definedName>
    <definedName name="EU" localSheetId="1">{#N/A,#N/A,FALSE,"MO (2)"}</definedName>
    <definedName name="EU">{#N/A,#N/A,FALSE,"MO (2)"}</definedName>
    <definedName name="EU_1" localSheetId="0">{#N/A,#N/A,FALSE,"MO (2)"}</definedName>
    <definedName name="EU_1" localSheetId="1">{#N/A,#N/A,FALSE,"MO (2)"}</definedName>
    <definedName name="EU_1">{#N/A,#N/A,FALSE,"MO (2)"}</definedName>
    <definedName name="ffg" localSheetId="0">{#N/A,#N/A,FALSE,"MO (2)"}</definedName>
    <definedName name="ffg" localSheetId="1">{#N/A,#N/A,FALSE,"MO (2)"}</definedName>
    <definedName name="ffg">{#N/A,#N/A,FALSE,"MO (2)"}</definedName>
    <definedName name="ffg_1" localSheetId="0">{#N/A,#N/A,FALSE,"MO (2)"}</definedName>
    <definedName name="ffg_1" localSheetId="1">{#N/A,#N/A,FALSE,"MO (2)"}</definedName>
    <definedName name="ffg_1">{#N/A,#N/A,FALSE,"MO (2)"}</definedName>
    <definedName name="fghji" localSheetId="0">{#N/A,#N/A,FALSE,"MO (2)"}</definedName>
    <definedName name="fghji" localSheetId="1">{#N/A,#N/A,FALSE,"MO (2)"}</definedName>
    <definedName name="fghji">{#N/A,#N/A,FALSE,"MO (2)"}</definedName>
    <definedName name="fghji_1" localSheetId="0">{#N/A,#N/A,FALSE,"MO (2)"}</definedName>
    <definedName name="fghji_1" localSheetId="1">{#N/A,#N/A,FALSE,"MO (2)"}</definedName>
    <definedName name="fghji_1">{#N/A,#N/A,FALSE,"MO (2)"}</definedName>
    <definedName name="gfgh" localSheetId="0">{#N/A,#N/A,FALSE,"MO (2)"}</definedName>
    <definedName name="gfgh" localSheetId="1">{#N/A,#N/A,FALSE,"MO (2)"}</definedName>
    <definedName name="gfgh">{#N/A,#N/A,FALSE,"MO (2)"}</definedName>
    <definedName name="gfgh_1" localSheetId="0">{#N/A,#N/A,FALSE,"MO (2)"}</definedName>
    <definedName name="gfgh_1" localSheetId="1">{#N/A,#N/A,FALSE,"MO (2)"}</definedName>
    <definedName name="gfgh_1">{#N/A,#N/A,FALSE,"MO (2)"}</definedName>
    <definedName name="jkhjkjkg" localSheetId="0">{#N/A,#N/A,FALSE,"MO (2)"}</definedName>
    <definedName name="jkhjkjkg" localSheetId="1">{#N/A,#N/A,FALSE,"MO (2)"}</definedName>
    <definedName name="jkhjkjkg">{#N/A,#N/A,FALSE,"MO (2)"}</definedName>
    <definedName name="jkhjkjkg_1" localSheetId="0">{#N/A,#N/A,FALSE,"MO (2)"}</definedName>
    <definedName name="jkhjkjkg_1" localSheetId="1">{#N/A,#N/A,FALSE,"MO (2)"}</definedName>
    <definedName name="jkhjkjkg_1">{#N/A,#N/A,FALSE,"MO (2)"}</definedName>
    <definedName name="med" localSheetId="0">{#N/A,#N/A,FALSE,"MO (2)"}</definedName>
    <definedName name="med" localSheetId="1">{#N/A,#N/A,FALSE,"MO (2)"}</definedName>
    <definedName name="med">{#N/A,#N/A,FALSE,"MO (2)"}</definedName>
    <definedName name="med_1" localSheetId="0">{#N/A,#N/A,FALSE,"MO (2)"}</definedName>
    <definedName name="med_1" localSheetId="1">{#N/A,#N/A,FALSE,"MO (2)"}</definedName>
    <definedName name="med_1">{#N/A,#N/A,FALSE,"MO (2)"}</definedName>
    <definedName name="resumo3" localSheetId="0">{#N/A,#N/A,FALSE,"MO (2)"}</definedName>
    <definedName name="resumo3" localSheetId="1">{#N/A,#N/A,FALSE,"MO (2)"}</definedName>
    <definedName name="resumo3">{#N/A,#N/A,FALSE,"MO (2)"}</definedName>
    <definedName name="resumo3_1" localSheetId="0">{#N/A,#N/A,FALSE,"MO (2)"}</definedName>
    <definedName name="resumo3_1" localSheetId="1">{#N/A,#N/A,FALSE,"MO (2)"}</definedName>
    <definedName name="resumo3_1">{#N/A,#N/A,FALSE,"MO (2)"}</definedName>
    <definedName name="SADERA" localSheetId="0">{#N/A,#N/A,FALSE,"MO (2)"}</definedName>
    <definedName name="SADERA" localSheetId="1">{#N/A,#N/A,FALSE,"MO (2)"}</definedName>
    <definedName name="SADERA">{#N/A,#N/A,FALSE,"MO (2)"}</definedName>
    <definedName name="SADERA_1" localSheetId="0">{#N/A,#N/A,FALSE,"MO (2)"}</definedName>
    <definedName name="SADERA_1" localSheetId="1">{#N/A,#N/A,FALSE,"MO (2)"}</definedName>
    <definedName name="SADERA_1">{#N/A,#N/A,FALSE,"MO (2)"}</definedName>
    <definedName name="saderadesa" localSheetId="0">{#N/A,#N/A,FALSE,"MO (2)"}</definedName>
    <definedName name="saderadesa" localSheetId="1">{#N/A,#N/A,FALSE,"MO (2)"}</definedName>
    <definedName name="saderadesa">{#N/A,#N/A,FALSE,"MO (2)"}</definedName>
    <definedName name="saderadesa_1" localSheetId="0">{#N/A,#N/A,FALSE,"MO (2)"}</definedName>
    <definedName name="saderadesa_1" localSheetId="1">{#N/A,#N/A,FALSE,"MO (2)"}</definedName>
    <definedName name="saderadesa_1">{#N/A,#N/A,FALSE,"MO (2)"}</definedName>
    <definedName name="saderasa" localSheetId="0">{#N/A,#N/A,FALSE,"MO (2)"}</definedName>
    <definedName name="saderasa" localSheetId="1">{#N/A,#N/A,FALSE,"MO (2)"}</definedName>
    <definedName name="saderasa">{#N/A,#N/A,FALSE,"MO (2)"}</definedName>
    <definedName name="saderasa_1" localSheetId="0">{#N/A,#N/A,FALSE,"MO (2)"}</definedName>
    <definedName name="saderasa_1" localSheetId="1">{#N/A,#N/A,FALSE,"MO (2)"}</definedName>
    <definedName name="saderasa_1">{#N/A,#N/A,FALSE,"MO (2)"}</definedName>
    <definedName name="saderefe" localSheetId="0">{#N/A,#N/A,FALSE,"MO (2)"}</definedName>
    <definedName name="saderefe" localSheetId="1">{#N/A,#N/A,FALSE,"MO (2)"}</definedName>
    <definedName name="saderefe">{#N/A,#N/A,FALSE,"MO (2)"}</definedName>
    <definedName name="saderefe_1" localSheetId="0">{#N/A,#N/A,FALSE,"MO (2)"}</definedName>
    <definedName name="saderefe_1" localSheetId="1">{#N/A,#N/A,FALSE,"MO (2)"}</definedName>
    <definedName name="saderefe_1">{#N/A,#N/A,FALSE,"MO (2)"}</definedName>
    <definedName name="salete" localSheetId="0">{#N/A,#N/A,FALSE,"MO (2)"}</definedName>
    <definedName name="salete" localSheetId="1">{#N/A,#N/A,FALSE,"MO (2)"}</definedName>
    <definedName name="salete">{#N/A,#N/A,FALSE,"MO (2)"}</definedName>
    <definedName name="salete.com" localSheetId="0">{#N/A,#N/A,FALSE,"MO (2)"}</definedName>
    <definedName name="salete.com" localSheetId="1">{#N/A,#N/A,FALSE,"MO (2)"}</definedName>
    <definedName name="salete.com">{#N/A,#N/A,FALSE,"MO (2)"}</definedName>
    <definedName name="salete.com_1" localSheetId="0">{#N/A,#N/A,FALSE,"MO (2)"}</definedName>
    <definedName name="salete.com_1" localSheetId="1">{#N/A,#N/A,FALSE,"MO (2)"}</definedName>
    <definedName name="salete.com_1">{#N/A,#N/A,FALSE,"MO (2)"}</definedName>
    <definedName name="salete_1" localSheetId="0">{#N/A,#N/A,FALSE,"MO (2)"}</definedName>
    <definedName name="salete_1" localSheetId="1">{#N/A,#N/A,FALSE,"MO (2)"}</definedName>
    <definedName name="salete_1">{#N/A,#N/A,FALSE,"MO (2)"}</definedName>
    <definedName name="salete333" localSheetId="0">{#N/A,#N/A,FALSE,"MO (2)"}</definedName>
    <definedName name="salete333" localSheetId="1">{#N/A,#N/A,FALSE,"MO (2)"}</definedName>
    <definedName name="salete333">{#N/A,#N/A,FALSE,"MO (2)"}</definedName>
    <definedName name="salete333_1" localSheetId="0">{#N/A,#N/A,FALSE,"MO (2)"}</definedName>
    <definedName name="salete333_1" localSheetId="1">{#N/A,#N/A,FALSE,"MO (2)"}</definedName>
    <definedName name="salete333_1">{#N/A,#N/A,FALSE,"MO (2)"}</definedName>
    <definedName name="SASA" localSheetId="0">{#N/A,#N/A,FALSE,"MO (2)"}</definedName>
    <definedName name="SASA" localSheetId="1">{#N/A,#N/A,FALSE,"MO (2)"}</definedName>
    <definedName name="SASA">{#N/A,#N/A,FALSE,"MO (2)"}</definedName>
    <definedName name="sasa.com" localSheetId="0">{#N/A,#N/A,FALSE,"MO (2)"}</definedName>
    <definedName name="sasa.com" localSheetId="1">{#N/A,#N/A,FALSE,"MO (2)"}</definedName>
    <definedName name="sasa.com">{#N/A,#N/A,FALSE,"MO (2)"}</definedName>
    <definedName name="sasa.com_1" localSheetId="0">{#N/A,#N/A,FALSE,"MO (2)"}</definedName>
    <definedName name="sasa.com_1" localSheetId="1">{#N/A,#N/A,FALSE,"MO (2)"}</definedName>
    <definedName name="sasa.com_1">{#N/A,#N/A,FALSE,"MO (2)"}</definedName>
    <definedName name="SASA_1" localSheetId="0">{#N/A,#N/A,FALSE,"MO (2)"}</definedName>
    <definedName name="SASA_1" localSheetId="1">{#N/A,#N/A,FALSE,"MO (2)"}</definedName>
    <definedName name="SASA_1">{#N/A,#N/A,FALSE,"MO (2)"}</definedName>
    <definedName name="sasaasa" localSheetId="0">{#N/A,#N/A,FALSE,"MO (2)"}</definedName>
    <definedName name="sasaasa" localSheetId="1">{#N/A,#N/A,FALSE,"MO (2)"}</definedName>
    <definedName name="sasaasa">{#N/A,#N/A,FALSE,"MO (2)"}</definedName>
    <definedName name="sasaasa_1" localSheetId="0">{#N/A,#N/A,FALSE,"MO (2)"}</definedName>
    <definedName name="sasaasa_1" localSheetId="1">{#N/A,#N/A,FALSE,"MO (2)"}</definedName>
    <definedName name="sasaasa_1">{#N/A,#N/A,FALSE,"MO (2)"}</definedName>
    <definedName name="sasadasas" localSheetId="0">{#N/A,#N/A,FALSE,"MO (2)"}</definedName>
    <definedName name="sasadasas" localSheetId="1">{#N/A,#N/A,FALSE,"MO (2)"}</definedName>
    <definedName name="sasadasas">{#N/A,#N/A,FALSE,"MO (2)"}</definedName>
    <definedName name="sasadasas_1" localSheetId="0">{#N/A,#N/A,FALSE,"MO (2)"}</definedName>
    <definedName name="sasadasas_1" localSheetId="1">{#N/A,#N/A,FALSE,"MO (2)"}</definedName>
    <definedName name="sasadasas_1">{#N/A,#N/A,FALSE,"MO (2)"}</definedName>
    <definedName name="sasadefadesa" localSheetId="0">{#N/A,#N/A,FALSE,"MO (2)"}</definedName>
    <definedName name="sasadefadesa" localSheetId="1">{#N/A,#N/A,FALSE,"MO (2)"}</definedName>
    <definedName name="sasadefadesa">{#N/A,#N/A,FALSE,"MO (2)"}</definedName>
    <definedName name="sasadefadesa_1" localSheetId="0">{#N/A,#N/A,FALSE,"MO (2)"}</definedName>
    <definedName name="sasadefadesa_1" localSheetId="1">{#N/A,#N/A,FALSE,"MO (2)"}</definedName>
    <definedName name="sasadefadesa_1">{#N/A,#N/A,FALSE,"MO (2)"}</definedName>
    <definedName name="Serviços">[5]Solum!$A$3:$AD$2430</definedName>
    <definedName name="SS" localSheetId="0">{#N/A,#N/A,FALSE,"MO (2)"}</definedName>
    <definedName name="SS" localSheetId="1">{#N/A,#N/A,FALSE,"MO (2)"}</definedName>
    <definedName name="SS">{#N/A,#N/A,FALSE,"MO (2)"}</definedName>
    <definedName name="SS_1" localSheetId="0">{#N/A,#N/A,FALSE,"MO (2)"}</definedName>
    <definedName name="SS_1" localSheetId="1">{#N/A,#N/A,FALSE,"MO (2)"}</definedName>
    <definedName name="SS_1">{#N/A,#N/A,FALSE,"MO (2)"}</definedName>
    <definedName name="SSS" localSheetId="0">{#N/A,#N/A,FALSE,"MO (2)"}</definedName>
    <definedName name="SSS" localSheetId="1">{#N/A,#N/A,FALSE,"MO (2)"}</definedName>
    <definedName name="SSS">{#N/A,#N/A,FALSE,"MO (2)"}</definedName>
    <definedName name="SSS_1" localSheetId="0">{#N/A,#N/A,FALSE,"MO (2)"}</definedName>
    <definedName name="SSS_1" localSheetId="1">{#N/A,#N/A,FALSE,"MO (2)"}</definedName>
    <definedName name="SSS_1">{#N/A,#N/A,FALSE,"MO (2)"}</definedName>
    <definedName name="_xlnm.Print_Titles" localSheetId="5">'[1]repeated header'!$4:$4</definedName>
    <definedName name="vvv" localSheetId="0">{#N/A,#N/A,FALSE,"MO (2)"}</definedName>
    <definedName name="vvv" localSheetId="1">{#N/A,#N/A,FALSE,"MO (2)"}</definedName>
    <definedName name="vvv">{#N/A,#N/A,FALSE,"MO (2)"}</definedName>
    <definedName name="vvv_1" localSheetId="0">{#N/A,#N/A,FALSE,"MO (2)"}</definedName>
    <definedName name="vvv_1" localSheetId="1">{#N/A,#N/A,FALSE,"MO (2)"}</definedName>
    <definedName name="vvv_1">{#N/A,#N/A,FALSE,"MO (2)"}</definedName>
    <definedName name="wrn.mo2." localSheetId="0">{#N/A,#N/A,FALSE,"MO (2)"}</definedName>
    <definedName name="wrn.mo2." localSheetId="1">{#N/A,#N/A,FALSE,"MO (2)"}</definedName>
    <definedName name="wrn.mo2.">{#N/A,#N/A,FALSE,"MO (2)"}</definedName>
    <definedName name="wrn.mo2._1" localSheetId="0">{#N/A,#N/A,FALSE,"MO (2)"}</definedName>
    <definedName name="wrn.mo2._1" localSheetId="1">{#N/A,#N/A,FALSE,"MO (2)"}</definedName>
    <definedName name="wrn.mo2._1">{#N/A,#N/A,FALSE,"MO (2)"}</definedName>
    <definedName name="wrn.relext." localSheetId="0">{#N/A,#N/A,TRUE,"Plan1"}</definedName>
    <definedName name="wrn.relext." localSheetId="1">{#N/A,#N/A,TRUE,"Plan1"}</definedName>
    <definedName name="wrn.relext.">{#N/A,#N/A,TRUE,"Plan1"}</definedName>
    <definedName name="wrn.relext._1" localSheetId="0">{#N/A,#N/A,TRUE,"Plan1"}</definedName>
    <definedName name="wrn.relext._1" localSheetId="1">{#N/A,#N/A,TRUE,"Plan1"}</definedName>
    <definedName name="wrn.relext._1">{#N/A,#N/A,TRUE,"Plan1"}</definedName>
    <definedName name="z" localSheetId="0">{#N/A,#N/A,FALSE,"MO (2)"}</definedName>
    <definedName name="z" localSheetId="1">{#N/A,#N/A,FALSE,"MO (2)"}</definedName>
    <definedName name="z">{#N/A,#N/A,FALSE,"MO (2)"}</definedName>
    <definedName name="z_1" localSheetId="0">{#N/A,#N/A,FALSE,"MO (2)"}</definedName>
    <definedName name="z_1" localSheetId="1">{#N/A,#N/A,FALSE,"MO (2)"}</definedName>
    <definedName name="z_1">{#N/A,#N/A,FALSE,"MO (2)"}</definedName>
    <definedName name="zaza" localSheetId="0">{#N/A,#N/A,FALSE,"MO (2)"}</definedName>
    <definedName name="zaza" localSheetId="1">{#N/A,#N/A,FALSE,"MO (2)"}</definedName>
    <definedName name="zaza">{#N/A,#N/A,FALSE,"MO (2)"}</definedName>
    <definedName name="zaza_1" localSheetId="0">{#N/A,#N/A,FALSE,"MO (2)"}</definedName>
    <definedName name="zaza_1" localSheetId="1">{#N/A,#N/A,FALSE,"MO (2)"}</definedName>
    <definedName name="zaza_1">{#N/A,#N/A,FALSE,"MO (2)"}</definedName>
  </definedNames>
  <calcPr calcId="181029"/>
</workbook>
</file>

<file path=xl/calcChain.xml><?xml version="1.0" encoding="utf-8"?>
<calcChain xmlns="http://schemas.openxmlformats.org/spreadsheetml/2006/main">
  <c r="G26" i="6" l="1"/>
  <c r="G26" i="5"/>
  <c r="C3" i="5"/>
  <c r="C2" i="5"/>
  <c r="C1" i="5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J5" i="3"/>
  <c r="H6" i="3"/>
  <c r="I6" i="3" s="1"/>
  <c r="J6" i="3" s="1"/>
  <c r="H7" i="3"/>
  <c r="I7" i="3" s="1"/>
  <c r="J7" i="3" s="1"/>
  <c r="H8" i="3"/>
  <c r="I8" i="3" s="1"/>
  <c r="J8" i="3" s="1"/>
  <c r="J9" i="3"/>
  <c r="H10" i="3"/>
  <c r="I10" i="3"/>
  <c r="J10" i="3" s="1"/>
  <c r="H11" i="3"/>
  <c r="I11" i="3"/>
  <c r="J11" i="3" s="1"/>
  <c r="H12" i="3"/>
  <c r="I12" i="3" s="1"/>
  <c r="J12" i="3" s="1"/>
  <c r="H13" i="3"/>
  <c r="I13" i="3" s="1"/>
  <c r="J13" i="3" s="1"/>
  <c r="H14" i="3"/>
  <c r="I14" i="3" s="1"/>
  <c r="J14" i="3" s="1"/>
  <c r="J15" i="3"/>
  <c r="J16" i="3"/>
  <c r="H17" i="3"/>
  <c r="I17" i="3" s="1"/>
  <c r="J17" i="3" s="1"/>
  <c r="J18" i="3"/>
  <c r="H19" i="3"/>
  <c r="I19" i="3"/>
  <c r="J19" i="3" s="1"/>
  <c r="H20" i="3"/>
  <c r="I20" i="3"/>
  <c r="J20" i="3" s="1"/>
  <c r="H21" i="3"/>
  <c r="I21" i="3"/>
  <c r="J21" i="3" s="1"/>
  <c r="H22" i="3"/>
  <c r="I22" i="3" s="1"/>
  <c r="J22" i="3" s="1"/>
  <c r="J23" i="3"/>
  <c r="H24" i="3"/>
  <c r="I24" i="3"/>
  <c r="J24" i="3"/>
  <c r="H25" i="3"/>
  <c r="I25" i="3"/>
  <c r="J25" i="3" s="1"/>
  <c r="J26" i="3"/>
  <c r="H27" i="3"/>
  <c r="I27" i="3" s="1"/>
  <c r="J27" i="3" s="1"/>
  <c r="H28" i="3"/>
  <c r="I28" i="3" s="1"/>
  <c r="J28" i="3" s="1"/>
  <c r="J29" i="3"/>
  <c r="H30" i="3"/>
  <c r="I30" i="3"/>
  <c r="J30" i="3" s="1"/>
  <c r="J31" i="3"/>
  <c r="H32" i="3"/>
  <c r="I32" i="3" s="1"/>
  <c r="J32" i="3" s="1"/>
  <c r="H33" i="3"/>
  <c r="I33" i="3"/>
  <c r="J33" i="3"/>
  <c r="H34" i="3"/>
  <c r="I34" i="3"/>
  <c r="J34" i="3"/>
  <c r="H35" i="3"/>
  <c r="I35" i="3"/>
  <c r="J35" i="3" s="1"/>
  <c r="H36" i="3"/>
  <c r="I36" i="3"/>
  <c r="J36" i="3" s="1"/>
  <c r="H37" i="3"/>
  <c r="I37" i="3"/>
  <c r="J37" i="3" s="1"/>
  <c r="H38" i="3"/>
  <c r="I38" i="3" s="1"/>
  <c r="J38" i="3" s="1"/>
  <c r="H39" i="3"/>
  <c r="I39" i="3" s="1"/>
  <c r="J39" i="3" s="1"/>
  <c r="H40" i="3"/>
  <c r="I40" i="3" s="1"/>
  <c r="J40" i="3" s="1"/>
  <c r="H41" i="3"/>
  <c r="I41" i="3"/>
  <c r="J41" i="3"/>
  <c r="H42" i="3"/>
  <c r="I42" i="3"/>
  <c r="J42" i="3"/>
  <c r="H43" i="3"/>
  <c r="I43" i="3"/>
  <c r="J43" i="3" s="1"/>
  <c r="H44" i="3"/>
  <c r="I44" i="3"/>
  <c r="J44" i="3" s="1"/>
  <c r="H45" i="3"/>
  <c r="I45" i="3"/>
  <c r="J45" i="3" s="1"/>
  <c r="H46" i="3"/>
  <c r="I46" i="3" s="1"/>
  <c r="J46" i="3" s="1"/>
  <c r="H47" i="3"/>
  <c r="I47" i="3" s="1"/>
  <c r="J47" i="3" s="1"/>
  <c r="H48" i="3"/>
  <c r="I48" i="3" s="1"/>
  <c r="J48" i="3" s="1"/>
  <c r="H49" i="3"/>
  <c r="I49" i="3"/>
  <c r="J49" i="3"/>
  <c r="H50" i="3"/>
  <c r="I50" i="3"/>
  <c r="J50" i="3"/>
  <c r="H51" i="3"/>
  <c r="I51" i="3"/>
  <c r="J51" i="3" s="1"/>
  <c r="H52" i="3"/>
  <c r="I52" i="3"/>
  <c r="J52" i="3" s="1"/>
  <c r="H53" i="3"/>
  <c r="I53" i="3"/>
  <c r="J53" i="3" s="1"/>
  <c r="H54" i="3"/>
  <c r="I54" i="3" s="1"/>
  <c r="J54" i="3" s="1"/>
  <c r="H55" i="3"/>
  <c r="I55" i="3" s="1"/>
  <c r="J55" i="3" s="1"/>
  <c r="H56" i="3"/>
  <c r="I56" i="3" s="1"/>
  <c r="J56" i="3" s="1"/>
  <c r="H57" i="3"/>
  <c r="I57" i="3"/>
  <c r="J57" i="3"/>
  <c r="H58" i="3"/>
  <c r="I58" i="3"/>
  <c r="J58" i="3"/>
  <c r="H59" i="3"/>
  <c r="I59" i="3"/>
  <c r="J59" i="3" s="1"/>
  <c r="H60" i="3"/>
  <c r="I60" i="3"/>
  <c r="J60" i="3" s="1"/>
  <c r="H61" i="3"/>
  <c r="I61" i="3"/>
  <c r="J61" i="3" s="1"/>
  <c r="H62" i="3"/>
  <c r="I62" i="3" s="1"/>
  <c r="J62" i="3" s="1"/>
  <c r="H63" i="3"/>
  <c r="I63" i="3" s="1"/>
  <c r="J63" i="3" s="1"/>
  <c r="H64" i="3"/>
  <c r="I64" i="3" s="1"/>
  <c r="J64" i="3" s="1"/>
  <c r="H65" i="3"/>
  <c r="I65" i="3"/>
  <c r="J65" i="3"/>
  <c r="H66" i="3"/>
  <c r="I66" i="3"/>
  <c r="J66" i="3"/>
  <c r="H67" i="3"/>
  <c r="I67" i="3"/>
  <c r="J67" i="3" s="1"/>
  <c r="H68" i="3"/>
  <c r="I68" i="3"/>
  <c r="J68" i="3" s="1"/>
  <c r="H69" i="3"/>
  <c r="I69" i="3"/>
  <c r="J69" i="3" s="1"/>
  <c r="H70" i="3"/>
  <c r="I70" i="3" s="1"/>
  <c r="J70" i="3" s="1"/>
  <c r="H71" i="3"/>
  <c r="I71" i="3" s="1"/>
  <c r="J71" i="3" s="1"/>
  <c r="H72" i="3"/>
  <c r="I72" i="3" s="1"/>
  <c r="J72" i="3" s="1"/>
  <c r="H73" i="3"/>
  <c r="I73" i="3"/>
  <c r="J73" i="3"/>
  <c r="H74" i="3"/>
  <c r="I74" i="3"/>
  <c r="J74" i="3"/>
  <c r="H75" i="3"/>
  <c r="I75" i="3"/>
  <c r="J75" i="3" s="1"/>
  <c r="H76" i="3"/>
  <c r="I76" i="3"/>
  <c r="J76" i="3" s="1"/>
  <c r="H77" i="3"/>
  <c r="I77" i="3"/>
  <c r="J77" i="3" s="1"/>
  <c r="H78" i="3"/>
  <c r="I78" i="3" s="1"/>
  <c r="J78" i="3" s="1"/>
  <c r="H79" i="3"/>
  <c r="I79" i="3" s="1"/>
  <c r="J79" i="3" s="1"/>
  <c r="H80" i="3"/>
  <c r="I80" i="3" s="1"/>
  <c r="J80" i="3" s="1"/>
  <c r="H81" i="3"/>
  <c r="I81" i="3"/>
  <c r="J81" i="3"/>
  <c r="H82" i="3"/>
  <c r="I82" i="3"/>
  <c r="J82" i="3"/>
  <c r="H83" i="3"/>
  <c r="I83" i="3"/>
  <c r="J83" i="3" s="1"/>
  <c r="H84" i="3"/>
  <c r="I84" i="3"/>
  <c r="J84" i="3" s="1"/>
  <c r="H85" i="3"/>
  <c r="I85" i="3"/>
  <c r="J85" i="3" s="1"/>
  <c r="H86" i="3"/>
  <c r="I86" i="3" s="1"/>
  <c r="J86" i="3" s="1"/>
  <c r="H87" i="3"/>
  <c r="I87" i="3" s="1"/>
  <c r="J87" i="3" s="1"/>
  <c r="H88" i="3"/>
  <c r="I88" i="3" s="1"/>
  <c r="J88" i="3" s="1"/>
  <c r="H89" i="3"/>
  <c r="I89" i="3"/>
  <c r="J89" i="3"/>
  <c r="H90" i="3"/>
  <c r="I90" i="3"/>
  <c r="J90" i="3"/>
  <c r="H91" i="3"/>
  <c r="I91" i="3"/>
  <c r="J91" i="3" s="1"/>
  <c r="J92" i="3"/>
  <c r="H93" i="3"/>
  <c r="I93" i="3" s="1"/>
  <c r="J93" i="3" s="1"/>
  <c r="H94" i="3"/>
  <c r="I94" i="3" s="1"/>
  <c r="J94" i="3" s="1"/>
  <c r="H95" i="3"/>
  <c r="I95" i="3"/>
  <c r="J95" i="3"/>
  <c r="H96" i="3"/>
  <c r="I96" i="3"/>
  <c r="J96" i="3"/>
  <c r="H97" i="3"/>
  <c r="I97" i="3"/>
  <c r="J97" i="3" s="1"/>
  <c r="H98" i="3"/>
  <c r="I98" i="3"/>
  <c r="J98" i="3" s="1"/>
  <c r="H99" i="3"/>
  <c r="I99" i="3"/>
  <c r="J99" i="3" s="1"/>
  <c r="J100" i="3"/>
  <c r="H101" i="3"/>
  <c r="I101" i="3"/>
  <c r="J101" i="3"/>
  <c r="H102" i="3"/>
  <c r="I102" i="3"/>
  <c r="J102" i="3"/>
  <c r="H103" i="3"/>
  <c r="I103" i="3"/>
  <c r="J103" i="3" s="1"/>
  <c r="H104" i="3"/>
  <c r="I104" i="3"/>
  <c r="J104" i="3" s="1"/>
  <c r="H105" i="3"/>
  <c r="I105" i="3"/>
  <c r="J105" i="3" s="1"/>
  <c r="H106" i="3"/>
  <c r="I106" i="3" s="1"/>
  <c r="J106" i="3" s="1"/>
  <c r="H107" i="3"/>
  <c r="I107" i="3" s="1"/>
  <c r="J107" i="3" s="1"/>
  <c r="H108" i="3"/>
  <c r="I108" i="3" s="1"/>
  <c r="J108" i="3" s="1"/>
  <c r="H109" i="3"/>
  <c r="I109" i="3"/>
  <c r="J109" i="3"/>
  <c r="H110" i="3"/>
  <c r="I110" i="3"/>
  <c r="J110" i="3"/>
  <c r="J111" i="3"/>
  <c r="H112" i="3"/>
  <c r="I112" i="3" s="1"/>
  <c r="J112" i="3" s="1"/>
  <c r="H113" i="3"/>
  <c r="I113" i="3" s="1"/>
  <c r="J113" i="3" s="1"/>
  <c r="H114" i="3"/>
  <c r="I114" i="3" s="1"/>
  <c r="J114" i="3" s="1"/>
  <c r="J115" i="3"/>
  <c r="J116" i="3"/>
  <c r="H117" i="3"/>
  <c r="I117" i="3" s="1"/>
  <c r="J117" i="3" s="1"/>
  <c r="H118" i="3"/>
  <c r="I118" i="3" s="1"/>
  <c r="J118" i="3" s="1"/>
  <c r="H119" i="3"/>
  <c r="I119" i="3"/>
  <c r="J119" i="3"/>
  <c r="H120" i="3"/>
  <c r="I120" i="3"/>
  <c r="J120" i="3"/>
  <c r="H121" i="3"/>
  <c r="I121" i="3"/>
  <c r="J121" i="3" s="1"/>
  <c r="H122" i="3"/>
  <c r="I122" i="3"/>
  <c r="J122" i="3" s="1"/>
  <c r="J123" i="3"/>
  <c r="H124" i="3"/>
  <c r="I124" i="3" s="1"/>
  <c r="J124" i="3" s="1"/>
  <c r="H125" i="3"/>
  <c r="I125" i="3"/>
  <c r="J125" i="3"/>
  <c r="J126" i="3"/>
  <c r="H127" i="3"/>
  <c r="I127" i="3"/>
  <c r="J127" i="3" s="1"/>
  <c r="H128" i="3"/>
  <c r="I128" i="3" s="1"/>
  <c r="J128" i="3" s="1"/>
  <c r="H129" i="3"/>
  <c r="I129" i="3" s="1"/>
  <c r="J129" i="3" s="1"/>
  <c r="H130" i="3"/>
  <c r="I130" i="3" s="1"/>
  <c r="J130" i="3" s="1"/>
  <c r="H131" i="3"/>
  <c r="I131" i="3"/>
  <c r="J131" i="3"/>
  <c r="H132" i="3"/>
  <c r="I132" i="3"/>
  <c r="J132" i="3"/>
  <c r="H133" i="3"/>
  <c r="I133" i="3"/>
  <c r="J133" i="3"/>
  <c r="H134" i="3"/>
  <c r="I134" i="3"/>
  <c r="J134" i="3" s="1"/>
  <c r="J135" i="3"/>
  <c r="H136" i="3"/>
  <c r="I136" i="3" s="1"/>
  <c r="J136" i="3" s="1"/>
  <c r="H137" i="3"/>
  <c r="I137" i="3"/>
  <c r="J137" i="3"/>
  <c r="J138" i="3"/>
  <c r="H139" i="3"/>
  <c r="I139" i="3"/>
  <c r="J139" i="3" s="1"/>
  <c r="H140" i="3"/>
  <c r="I140" i="3"/>
  <c r="J140" i="3"/>
  <c r="H141" i="3"/>
  <c r="I141" i="3" s="1"/>
  <c r="J141" i="3" s="1"/>
  <c r="H142" i="3"/>
  <c r="I142" i="3" s="1"/>
  <c r="J142" i="3" s="1"/>
  <c r="H143" i="3"/>
  <c r="I143" i="3"/>
  <c r="J143" i="3"/>
  <c r="J144" i="3"/>
  <c r="H145" i="3"/>
  <c r="I145" i="3"/>
  <c r="J145" i="3" s="1"/>
  <c r="H146" i="3"/>
  <c r="I146" i="3"/>
  <c r="J146" i="3"/>
  <c r="H147" i="3"/>
  <c r="I147" i="3" s="1"/>
  <c r="J147" i="3" s="1"/>
  <c r="H148" i="3"/>
  <c r="I148" i="3" s="1"/>
  <c r="J148" i="3" s="1"/>
  <c r="J149" i="3"/>
  <c r="H150" i="3"/>
  <c r="I150" i="3"/>
  <c r="J150" i="3" s="1"/>
</calcChain>
</file>

<file path=xl/sharedStrings.xml><?xml version="1.0" encoding="utf-8"?>
<sst xmlns="http://schemas.openxmlformats.org/spreadsheetml/2006/main" count="8252" uniqueCount="1253">
  <si>
    <t>Obra</t>
  </si>
  <si>
    <t>Bancos</t>
  </si>
  <si>
    <t>B.D.I.</t>
  </si>
  <si>
    <t>Encargos Sociais</t>
  </si>
  <si>
    <t>QUADRA DE AREIA COM VESTIARIO - NP</t>
  </si>
  <si>
    <t xml:space="preserve">SINAPI - 09/2023 - Mato Grosso
SBC - 11/2023 - Mato Grosso
ORSE - 09/2023 - Sergipe
</t>
  </si>
  <si>
    <t>22,88%</t>
  </si>
  <si>
    <t>Não Desonerado: embutido nos preços unitário dos insumos de mão de obra, de acordo com as bases.</t>
  </si>
  <si>
    <t>Cronograma Físico e Financeiro</t>
  </si>
  <si>
    <t>Item</t>
  </si>
  <si>
    <t>Descrição</t>
  </si>
  <si>
    <t>Total Por Etapa</t>
  </si>
  <si>
    <t>30 DIAS</t>
  </si>
  <si>
    <t>60 DIAS</t>
  </si>
  <si>
    <t>90 DIAS</t>
  </si>
  <si>
    <t>120 DIAS</t>
  </si>
  <si>
    <t xml:space="preserve"> 1 </t>
  </si>
  <si>
    <t>ADMINISTRAÇÃO LOCAL DA OBRA</t>
  </si>
  <si>
    <t>100,00%
23.278,30</t>
  </si>
  <si>
    <t>25,00%
5.819,58</t>
  </si>
  <si>
    <t xml:space="preserve"> 2 </t>
  </si>
  <si>
    <t>SERVIÇOS PRELIMINARES</t>
  </si>
  <si>
    <t>100,00%
17.944,25</t>
  </si>
  <si>
    <t/>
  </si>
  <si>
    <t xml:space="preserve"> 3 </t>
  </si>
  <si>
    <t>CONSTRUÇÃO DOS VESTIÁRIOS</t>
  </si>
  <si>
    <t>100,00%
199.736,30</t>
  </si>
  <si>
    <t>25,00%
49.934,08</t>
  </si>
  <si>
    <t xml:space="preserve"> 4 </t>
  </si>
  <si>
    <t>CONSTRUÇÃO DA QUADRA</t>
  </si>
  <si>
    <t>100,00%
250.936,26</t>
  </si>
  <si>
    <t>25,00%
62.734,07</t>
  </si>
  <si>
    <t xml:space="preserve"> 5 </t>
  </si>
  <si>
    <t>LIMPEZA FINAL</t>
  </si>
  <si>
    <t>100,00%
6.720,00</t>
  </si>
  <si>
    <t>Porcentagem</t>
  </si>
  <si>
    <t>27,36%</t>
  </si>
  <si>
    <t>23,76%</t>
  </si>
  <si>
    <t>25,11%</t>
  </si>
  <si>
    <t>Custo</t>
  </si>
  <si>
    <t>136.431,97</t>
  </si>
  <si>
    <t>118.487,72</t>
  </si>
  <si>
    <t>125.207,72</t>
  </si>
  <si>
    <t>Porcentagem Acumulado</t>
  </si>
  <si>
    <t>51,13%</t>
  </si>
  <si>
    <t>74,89%</t>
  </si>
  <si>
    <t>100,0%</t>
  </si>
  <si>
    <t>Custo Acumulado</t>
  </si>
  <si>
    <t>136.431,96</t>
  </si>
  <si>
    <t>254.919,68</t>
  </si>
  <si>
    <t>373.407,39</t>
  </si>
  <si>
    <t>498.615,11</t>
  </si>
  <si>
    <t>_______________________________________________________________
Erika Lilyan Guebara Campos
CREA MT 042161</t>
  </si>
  <si>
    <t>_______________________________________________________________
Vanderlei Antonio de Abreu
Prefeito Municipal</t>
  </si>
  <si>
    <t>Total Geral</t>
  </si>
  <si>
    <t>Total do BDI</t>
  </si>
  <si>
    <t>Total sem BDI</t>
  </si>
  <si>
    <t>Preço Total =&gt;</t>
  </si>
  <si>
    <t>Quant. =&gt;</t>
  </si>
  <si>
    <t>Valor com BDI =&gt;</t>
  </si>
  <si>
    <t>Valor do BDI =&gt;</t>
  </si>
  <si>
    <t>MO com LS =&gt;</t>
  </si>
  <si>
    <t>LS =&gt;</t>
  </si>
  <si>
    <t>MO sem LS =&gt;</t>
  </si>
  <si>
    <t>L</t>
  </si>
  <si>
    <t>Material</t>
  </si>
  <si>
    <t>ACIDO CLORIDRICO / ACIDO MURIATICO, DILUICAO 10% A 12% PARA USO EM LIMPEZA</t>
  </si>
  <si>
    <t>SINAPI</t>
  </si>
  <si>
    <t xml:space="preserve"> 00000003 </t>
  </si>
  <si>
    <t>Insumo</t>
  </si>
  <si>
    <t>H</t>
  </si>
  <si>
    <t>SEDI - SERVIÇOS DIVERSOS</t>
  </si>
  <si>
    <t>SERVENTE COM ENCARGOS COMPLEMENTARES</t>
  </si>
  <si>
    <t xml:space="preserve"> 88316 </t>
  </si>
  <si>
    <t>Composição Auxiliar</t>
  </si>
  <si>
    <t>m²</t>
  </si>
  <si>
    <t>LIMPEZA FINAL DA OBRA</t>
  </si>
  <si>
    <t xml:space="preserve"> 9537 </t>
  </si>
  <si>
    <t>Composição</t>
  </si>
  <si>
    <t>Total</t>
  </si>
  <si>
    <t>Valor Unit</t>
  </si>
  <si>
    <t>Quant.</t>
  </si>
  <si>
    <t>Und</t>
  </si>
  <si>
    <t>Tipo</t>
  </si>
  <si>
    <t>Banco</t>
  </si>
  <si>
    <t>Código</t>
  </si>
  <si>
    <t xml:space="preserve"> 5.1 </t>
  </si>
  <si>
    <t>un</t>
  </si>
  <si>
    <t>Rede volei em nylon, profissional, lona em pvc, c/medidor altura (cod.2006p) un</t>
  </si>
  <si>
    <t>ORSE</t>
  </si>
  <si>
    <t xml:space="preserve"> 1932 </t>
  </si>
  <si>
    <t>Urbanização de Parques e Praças</t>
  </si>
  <si>
    <t>Rede para volei profissional, em nylon e com medidor de altura</t>
  </si>
  <si>
    <t xml:space="preserve"> 2429 </t>
  </si>
  <si>
    <t xml:space="preserve"> 4.6.4 </t>
  </si>
  <si>
    <t>par</t>
  </si>
  <si>
    <t>Poste oficial para volei em aço galvanizado d=3", c/esticador e catraca (cod.3008) par</t>
  </si>
  <si>
    <t xml:space="preserve"> 1877 </t>
  </si>
  <si>
    <t>Poste oficial para volei em aço galvanizado d=3", c/esticador e catraca</t>
  </si>
  <si>
    <t xml:space="preserve"> 2432 </t>
  </si>
  <si>
    <t xml:space="preserve"> 4.6.3 </t>
  </si>
  <si>
    <t>Banco de reserva para campo de futebol com cobertura - 2,41x1,5x4m - 8 lugares - Physicus ou similar un</t>
  </si>
  <si>
    <t xml:space="preserve"> 7895 </t>
  </si>
  <si>
    <t>Mobiliário</t>
  </si>
  <si>
    <t>Banco de reserva (Búrica) para campo de futebol com cobertura - 2,41x1,5x4m - 8 lugares - Physicus ou similar</t>
  </si>
  <si>
    <t xml:space="preserve"> 7945 </t>
  </si>
  <si>
    <t xml:space="preserve"> 4.6.2 </t>
  </si>
  <si>
    <t>UN</t>
  </si>
  <si>
    <t>CONJUNTO PARA FUTSAL COM PAR DE TRAVES OFICIAIS DE 3,00 X 2,00 M EM TUBO DE ACO GALVANIZADO 3" COM REQUADROS EM TUBO DE 1", PINTURA EM PRIMER COM TINTA ESMALTE SINTETICO E REDES DE POLIETILENO FIO 4 MM</t>
  </si>
  <si>
    <t xml:space="preserve"> 00025398 </t>
  </si>
  <si>
    <t>Traves oficial para futebol de salão 3x2m em aço galv.3", com requadro e redes de polietileno fio 4mm (conjunto p/futsal)</t>
  </si>
  <si>
    <t xml:space="preserve"> 10069 </t>
  </si>
  <si>
    <t xml:space="preserve"> 4.6.1 </t>
  </si>
  <si>
    <t>ACESSÓRIOS ESPORTIVOS</t>
  </si>
  <si>
    <t xml:space="preserve"> 4.6 </t>
  </si>
  <si>
    <t>M</t>
  </si>
  <si>
    <t>ELETRODUTO PVC FLEXIVEL CORRUGADO, REFORCADO, COR LARANJA, DE 32 MM, PARA LAJES E PISOS</t>
  </si>
  <si>
    <t xml:space="preserve"> 00039245 </t>
  </si>
  <si>
    <t>ELETRICISTA COM ENCARGOS COMPLEMENTARES</t>
  </si>
  <si>
    <t xml:space="preserve"> 88264 </t>
  </si>
  <si>
    <t>AUXILIAR DE ELETRICISTA COM ENCARGOS COMPLEMENTARES</t>
  </si>
  <si>
    <t xml:space="preserve"> 88247 </t>
  </si>
  <si>
    <t>INEL - INSTALAÇÃO ELÉTRICA/ELETRIFICAÇÃO E ILUMINAÇÃO EXTERNA</t>
  </si>
  <si>
    <t>ELETRODUTO FLEXÍVEL CORRUGADO REFORÇADO, PVC, DN 32 MM (1"), PARA CIRCUITOS TERMINAIS, INSTALADO EM PAREDE - FORNECIMENTO E INSTALAÇÃO. AF_12/2015</t>
  </si>
  <si>
    <t xml:space="preserve"> 91857 </t>
  </si>
  <si>
    <t xml:space="preserve"> 4.5.5 </t>
  </si>
  <si>
    <t>FITA ISOLANTE ADESIVA ANTICHAMA, USO ATE 750 V, EM ROLO DE 19 MM X 5 M</t>
  </si>
  <si>
    <t xml:space="preserve"> 00021127 </t>
  </si>
  <si>
    <t>CABO DE COBRE, FLEXIVEL, CLASSE 4 OU 5, ISOLACAO EM PVC/A, ANTICHAMA BWF-B, COBERTURA PVC-ST1, ANTICHAMA BWF-B, 1 CONDUTOR, 0,6/1 KV, SECAO NOMINAL 6 MM2</t>
  </si>
  <si>
    <t xml:space="preserve"> 00000994 </t>
  </si>
  <si>
    <t>CABO DE COBRE FLEXÍVEL ISOLADO, 6 MM², ANTI-CHAMA 0,6/1,0 KV, PARA CIRCUITOS TERMINAIS - FORNECIMENTO E INSTALAÇÃO. AF_12/2015</t>
  </si>
  <si>
    <t xml:space="preserve"> 91931 </t>
  </si>
  <si>
    <t xml:space="preserve"> 4.5.4 </t>
  </si>
  <si>
    <t>QUADRO DE DISTRIBUICAO, SEM BARRAMENTO, EM PVC, DE EMBUTIR, PARA 6 DISJUNTORES NEMA OU 8 DISJUNTORES DIN</t>
  </si>
  <si>
    <t xml:space="preserve"> 00039795 </t>
  </si>
  <si>
    <t>m³</t>
  </si>
  <si>
    <t>ARGAMASSA TRAÇO 1:1:6 (EM VOLUME DE CIMENTO, CAL E AREIA MÉDIA ÚMIDA) PARA EMBOÇO/MASSA ÚNICA/ASSENTAMENTO DE ALVENARIA DE VEDAÇÃO, PREPARO MANUAL. AF_08/2019</t>
  </si>
  <si>
    <t xml:space="preserve"> 87367 </t>
  </si>
  <si>
    <t>QUADRO DE DISTRIBUIÇÃO DE ENERGIA EM PVC, DE EMBUTIR, SEM BARRAMENTO, PARA 6 DISJUNTORES - FORNECIMENTO E INSTALAÇÃO. AF_10/2020</t>
  </si>
  <si>
    <t xml:space="preserve"> 101876 </t>
  </si>
  <si>
    <t xml:space="preserve"> 4.5.3 </t>
  </si>
  <si>
    <t>DISJUNTOR TIPO DIN/IEC, BIPOLAR DE 6 ATE 32A</t>
  </si>
  <si>
    <t xml:space="preserve"> 00034616 </t>
  </si>
  <si>
    <t>TERMINAL A COMPRESSAO EM COBRE ESTANHADO PARA CABO 6 MM2, 1 FURO E 1 COMPRESSAO, PARA PARAFUSO DE FIXACAO M6</t>
  </si>
  <si>
    <t xml:space="preserve"> 00001573 </t>
  </si>
  <si>
    <t>DISJUNTOR BIPOLAR TIPO DIN, CORRENTE NOMINAL DE 32A - FORNECIMENTO E INSTALAÇÃO. AF_10/2020</t>
  </si>
  <si>
    <t xml:space="preserve"> 93664 </t>
  </si>
  <si>
    <t xml:space="preserve"> 4.5.2 </t>
  </si>
  <si>
    <t>Equipamento</t>
  </si>
  <si>
    <t>REFLETOR DE LED 200 W</t>
  </si>
  <si>
    <t>Próprio</t>
  </si>
  <si>
    <t xml:space="preserve"> 00000040 </t>
  </si>
  <si>
    <t>POSTE CONICO CONTINUO EM ACO GALVANIZADO, RETO, ENGASTADO,  H = 9 M, DIAMETRO INFERIOR = *145* MM</t>
  </si>
  <si>
    <t xml:space="preserve"> 00014165 </t>
  </si>
  <si>
    <t>CABO DE COBRE, FLEXIVEL, CLASSE 4 OU 5, ISOLACAO EM PVC/A, ANTICHAMA BWF-B, 1 CONDUTOR, 450/750 V, SECAO NOMINAL 10 MM2</t>
  </si>
  <si>
    <t xml:space="preserve"> 00000980 </t>
  </si>
  <si>
    <t>CHP</t>
  </si>
  <si>
    <t>CHOR - CUSTOS HORÁRIOS DE MÁQUINAS E EQUIPAMENTOS</t>
  </si>
  <si>
    <t>GUINDAUTO HIDRÁULICO, CAPACIDADE MÁXIMA DE CARGA 6200 KG, MOMENTO MÁXIMO DE CARGA 11,7 TM, ALCANCE MÁXIMO HORIZONTAL 9,70 M, INCLUSIVE CAMINHÃO TOCO PBT 16.000 KG, POTÊNCIA DE 189 CV - CHP DIURNO. AF_06/2014</t>
  </si>
  <si>
    <t xml:space="preserve"> 5928 </t>
  </si>
  <si>
    <t>POSTE DE AÇO CONICO CONTÍNUO RETO SIMPLES, ENGASTADO, H=8M, INCLUSIVE 5 REFLETOR DE LED DE 200w- FORNECIMENTO E INSTALACAO</t>
  </si>
  <si>
    <t xml:space="preserve"> PMPG-ELE </t>
  </si>
  <si>
    <t xml:space="preserve"> 4.5.1 </t>
  </si>
  <si>
    <t>ILUMINAÇÃO</t>
  </si>
  <si>
    <t xml:space="preserve"> 4.5 </t>
  </si>
  <si>
    <t>AREIA FINA - POSTO JAZIDA/FORNECEDOR (RETIRADO NA JAZIDA SEM TRANSPORTE)</t>
  </si>
  <si>
    <t xml:space="preserve"> 00000097 </t>
  </si>
  <si>
    <t>CHI</t>
  </si>
  <si>
    <t>CAMINHÃO BASCULANTE 10 M3, TRUCADO CABINE SIMPLES, PESO BRUTO TOTAL 23.000 KG, CARGA ÚTIL MÁXIMA 15.935 KG, DISTÂNCIA ENTRE EIXOS 4,80 M, POTÊNCIA 230 CV INCLUSIVE CAÇAMBA METÁLICA - CHI DIURNO. AF_06/2014</t>
  </si>
  <si>
    <t xml:space="preserve"> 91387 </t>
  </si>
  <si>
    <t>CAMINHÃO BASCULANTE 10 M3, TRUCADO CABINE SIMPLES, PESO BRUTO TOTAL 23.000 KG, CARGA ÚTIL MÁXIMA 15.935 KG, DISTÂNCIA ENTRE EIXOS 4,80 M, POTÊNCIA 230 CV INCLUSIVE CAÇAMBA METÁLICA - CHP DIURNO. AF_06/2014</t>
  </si>
  <si>
    <t xml:space="preserve"> 91386 </t>
  </si>
  <si>
    <t>M3XKM</t>
  </si>
  <si>
    <t>TRAN - TRANSPORTES, CARGAS E DESCARGAS</t>
  </si>
  <si>
    <t>TRANSPORTE COM CAMINHÃO BASCULANTE DE 10 M³, EM VIA URBANA PAVIMENTADA, DMT ATÉ 30 KM (UNIDADE: M3XKM). AF_07/2020</t>
  </si>
  <si>
    <t xml:space="preserve"> 95875 </t>
  </si>
  <si>
    <t xml:space="preserve"> 4.4.1 </t>
  </si>
  <si>
    <t>AREIA</t>
  </si>
  <si>
    <t xml:space="preserve"> 4.4 </t>
  </si>
  <si>
    <t>JUNCAO SIMPLES, PVC, 45 GRAUS, DN 100 X 100 MM, SERIE NORMAL PARA ESGOTO PREDIAL</t>
  </si>
  <si>
    <t xml:space="preserve"> 00003670 </t>
  </si>
  <si>
    <t>PEDREIRO COM ENCARGOS COMPLEMENTARES</t>
  </si>
  <si>
    <t xml:space="preserve"> 88309 </t>
  </si>
  <si>
    <t>DROP - DRENAGEM/OBRAS DE CONTENÇÃO / POÇOS DE VISITA E CAIXAS</t>
  </si>
  <si>
    <t>JUNÇÃO SIMPLES DE PVC, 45 GRAUS, SÉRIE NORMAL, PARA ESGOTO PREDIAL, DN 100 MM, INSTALADA EM DRENO - FORNECIMENTO E INSTALAÇÃO. AF_07/2021</t>
  </si>
  <si>
    <t xml:space="preserve"> 102710 </t>
  </si>
  <si>
    <t xml:space="preserve"> 4.3.8 </t>
  </si>
  <si>
    <t>JUNCAO DUPLA, PVC SOLDAVEL, DN 100 X 100 X 100 MM , SERIE NORMAL PARA ESGOTO PREDIAL</t>
  </si>
  <si>
    <t xml:space="preserve"> 00003668 </t>
  </si>
  <si>
    <t>JUNÇÃO DUPLA DE PVC, SÉRIE NORMAL, PARA ESGOTO PREDIAL, DN 100 X 100 X 100 MM, INSTALADA EM DRENO  - FORNECIMENTO E INSTALAÇÃO. AF_07/2021</t>
  </si>
  <si>
    <t xml:space="preserve"> 102711 </t>
  </si>
  <si>
    <t xml:space="preserve"> 4.3.7 </t>
  </si>
  <si>
    <t>GEOTEXTIL NAO TECIDO AGULHADO DE FILAMENTOS CONTINUOS 100% POLIESTER, RESITENCIA A TRACAO = 09 KN/M</t>
  </si>
  <si>
    <t xml:space="preserve"> 00004013 </t>
  </si>
  <si>
    <t>GEOTÊXTIL NÃO TECIDO 100% POLIÉSTER, RESISTÊNCIA A TRAÇÃO DE 9 KN/M (RT - 9), INSTALADO EM DRENO - FORNECIMENTO E INSTALAÇÃO. AF_07/2021</t>
  </si>
  <si>
    <t xml:space="preserve"> 102712 </t>
  </si>
  <si>
    <t xml:space="preserve"> 4.3.6 </t>
  </si>
  <si>
    <t>Mão de Obra</t>
  </si>
  <si>
    <t>PEDRA BRITADA SEIXO N. 2 - POSTO PEDREIRA/FORNECEDOR, SEM FRETE</t>
  </si>
  <si>
    <t xml:space="preserve"> 00000098 </t>
  </si>
  <si>
    <t>TABUA  NAO  APARELHADA  *2,5 X 20* CM, EM MACARANDUBA, ANGELIM OU EQUIVALENTE DA REGIAO - BRUTA</t>
  </si>
  <si>
    <t xml:space="preserve"> 00006193 </t>
  </si>
  <si>
    <t>KG</t>
  </si>
  <si>
    <t>PREGO DE ACO POLIDO COM CABECA 17 X 27 (2 1/2 X 11)</t>
  </si>
  <si>
    <t xml:space="preserve"> 00005069 </t>
  </si>
  <si>
    <t>SARRAFO *2,5 X 7,5* CM EM PINUS, MISTA OU EQUIVALENTE DA REGIAO - BRUTA</t>
  </si>
  <si>
    <t xml:space="preserve"> 00004517 </t>
  </si>
  <si>
    <t>PONTALETE *7,5 X 7,5* CM EM PINUS, MISTA OU EQUIVALENTE DA REGIAO - BRUTA</t>
  </si>
  <si>
    <t xml:space="preserve"> 00004491 </t>
  </si>
  <si>
    <t>DESMOLDANTE PROTETOR PARA FORMAS DE MADEIRA, DE BASE OLEOSA EMULSIONADA EM AGUA</t>
  </si>
  <si>
    <t xml:space="preserve"> 00002692 </t>
  </si>
  <si>
    <t>BLOCO DE VEDACAO DE CONCRETO, 9 X 19 X 39 CM (CLASSE C - NBR 6136)</t>
  </si>
  <si>
    <t xml:space="preserve"> 00000650 </t>
  </si>
  <si>
    <t>FUES - FUNDAÇÕES E ESTRUTURAS</t>
  </si>
  <si>
    <t>PEÇA RETANGULAR PRÉ-MOLDADA, VOLUME DE CONCRETO DE 30 A 100 LITROS, TAXA DE AÇO APROXIMADA DE 30KG/M³. AF_01/2018</t>
  </si>
  <si>
    <t xml:space="preserve"> 97735 </t>
  </si>
  <si>
    <t>PEÇA RETANGULAR PRÉ-MOLDADA, VOLUME DE CONCRETO DE ATÉ 10 LITROS, TAXA DE AÇO APROXIMADA DE 30KG/M³. AF_01/2018</t>
  </si>
  <si>
    <t xml:space="preserve"> 97733 </t>
  </si>
  <si>
    <t>CONCRETO FCK = 20MPA, TRAÇO 1:2,7:3 (EM MASSA SECA DE CIMENTO/ AREIA MÉDIA/ BRITA 1) - PREPARO MECÂNICO COM BETONEIRA 600 L. AF_05/2021</t>
  </si>
  <si>
    <t xml:space="preserve"> 94970 </t>
  </si>
  <si>
    <t>ARGAMASSA TRAÇO 1:3 (EM VOLUME DE CIMENTO E AREIA MÉDIA ÚMIDA), PREPARO MECÂNICO COM BETONEIRA 400 L. AF_08/2019</t>
  </si>
  <si>
    <t xml:space="preserve"> 88628 </t>
  </si>
  <si>
    <t>ARGAMASSA TRAÇO 1:4 (EM VOLUME DE CIMENTO E AREIA GROSSA ÚMIDA) PARA CHAPISCO CONVENCIONAL, PREPARO MECÂNICO COM BETONEIRA 400 L. AF_08/2019</t>
  </si>
  <si>
    <t xml:space="preserve"> 87316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</si>
  <si>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</si>
  <si>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</si>
  <si>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</si>
  <si>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5678 </t>
  </si>
  <si>
    <t>MOVT - MOVIMENTO DE TERRA</t>
  </si>
  <si>
    <t>PREPARO DE FUNDO DE VALA COM LARGURA MENOR QUE 1,5 M (ACERTO DO SOLO NATURAL). AF_08/2020</t>
  </si>
  <si>
    <t xml:space="preserve"> 101616 </t>
  </si>
  <si>
    <t>CAIXA ENTERRADA DISTRIBUIDORA DE VAZÃO (SUMIDOUROS MÚLTIPLOS), RETANGULAR, EM ALVENARIA COM BLOCOS DE CONCRETO, DIMENSÕES INTERNAS: 0,60 X 0,60 X H=0,50 M. AF_12/2020</t>
  </si>
  <si>
    <t xml:space="preserve"> 101807 </t>
  </si>
  <si>
    <t xml:space="preserve"> 4.3.4 </t>
  </si>
  <si>
    <t>TUBO DRENO, CORRUGADO, ESPIRALADO, FLEXIVEL, PERFURADO, EM POLIETILENO DE ALTA DENSIDADE (PEAD), DN 100 MM, (4") PARA DRENAGEM - EM ROLO (NORMA DNIT 093/2006 - E.M)</t>
  </si>
  <si>
    <t xml:space="preserve"> 00038052 </t>
  </si>
  <si>
    <t>TUBO DE PEAD CORRUGADO PERFURADO, DN 100 MM, PARA DRENO - FORNECIMENTO E ASSENTAMENTO. AF_07/2021</t>
  </si>
  <si>
    <t xml:space="preserve"> 102704 </t>
  </si>
  <si>
    <t xml:space="preserve"> 4.3.3 </t>
  </si>
  <si>
    <t xml:space="preserve"> 4.3.2 </t>
  </si>
  <si>
    <t>ESCAVAÇÃO MANUAL DE VALA COM PROFUNDIDADE MENOR OU IGUAL A 1,30 M. AF_02/2021</t>
  </si>
  <si>
    <t xml:space="preserve"> 93358 </t>
  </si>
  <si>
    <t xml:space="preserve"> 4.3.1 </t>
  </si>
  <si>
    <t>DRENAGEM</t>
  </si>
  <si>
    <t xml:space="preserve"> 4.3 </t>
  </si>
  <si>
    <t>TUBO ACO GALVANIZADO COM COSTURA, CLASSE LEVE, DN 25 MM ( 1"),  E = 2,65 MM,  *2,11* KG/M (NBR 5580)</t>
  </si>
  <si>
    <t xml:space="preserve"> 00021010 </t>
  </si>
  <si>
    <t>ELETRODO REVESTIDO AWS - E7018, DIAMETRO IGUAL A 4,00 MM</t>
  </si>
  <si>
    <t xml:space="preserve"> 00010997 </t>
  </si>
  <si>
    <t>TUBO ACO GALVANIZADO COM COSTURA, CLASSE MEDIA, DN 1.1/2", E = *3,25* MM, PESO *3,61* KG/M (NBR 5580)</t>
  </si>
  <si>
    <t xml:space="preserve"> 00007697 </t>
  </si>
  <si>
    <t>TELA DE ARAME GALVANIZADA QUADRANGULAR / LOSANGULAR, FIO 2,11 MM (14 BWG), MALHA 5 X 5 CM, H = 2 M</t>
  </si>
  <si>
    <t xml:space="preserve"> 00007167 </t>
  </si>
  <si>
    <t>INVERSOR DE SOLDA MONOFÁSICO DE 160 A, POTÊNCIA DE 5400 W, TENSÃO DE 220 V, PARA SOLDA COM ELETRODOS DE 2,0 A 4,0 MM E PROCESSO TIG - CHI DIURNO. AF_06/2018</t>
  </si>
  <si>
    <t xml:space="preserve"> 98765 </t>
  </si>
  <si>
    <t>INVERSOR DE SOLDA MONOFÁSICO DE 160 A, POTÊNCIA DE 5400 W, TENSÃO DE 220 V, PARA SOLDA COM ELETRODOS DE 2,0 A 4,0 MM E PROCESSO TIG - CHP DIURNO. AF_06/2018</t>
  </si>
  <si>
    <t xml:space="preserve"> 98764 </t>
  </si>
  <si>
    <t>SOLDADOR COM ENCARGOS COMPLEMENTARES</t>
  </si>
  <si>
    <t xml:space="preserve"> 88317 </t>
  </si>
  <si>
    <t>SERRALHEIRO COM ENCARGOS COMPLEMENTARES</t>
  </si>
  <si>
    <t xml:space="preserve"> 88315 </t>
  </si>
  <si>
    <t>ESQV - ESQUADRIAS/FERRAGENS/VIDROS</t>
  </si>
  <si>
    <t>PORTAO EM TELA ARAME GALVANIZADO N.12 MALHA 2" E MOLDURA EM TUBOS DE ACO COM DUAS FOLHAS DE ABRIR, INCLUSO FERRAGENS</t>
  </si>
  <si>
    <t xml:space="preserve"> 74238/002 </t>
  </si>
  <si>
    <t xml:space="preserve"> 4.2.2 </t>
  </si>
  <si>
    <t>ARAME GALVANIZADO 12 BWG, D = 2,76 MM (0,048 KG/M) OU 14 BWG, D = 2,11 MM (0,026 KG/M)</t>
  </si>
  <si>
    <t xml:space="preserve"> 00043130 </t>
  </si>
  <si>
    <t>ELETRODO REVESTIDO AWS - E6013, DIAMETRO IGUAL A 2,50 MM</t>
  </si>
  <si>
    <t xml:space="preserve"> 00011002 </t>
  </si>
  <si>
    <t>TUBO ACO GALVANIZADO COM COSTURA, CLASSE MEDIA, DN 1.1/4", E = *3,25* MM, PESO *3,14* KG/M (NBR 5580)</t>
  </si>
  <si>
    <t xml:space="preserve"> 00007698 </t>
  </si>
  <si>
    <t>TUBO ACO GALVANIZADO COM COSTURA, CLASSE MEDIA, DN 2", E = *3,65* MM, PESO *5,10* KG/M (NBR 5580)</t>
  </si>
  <si>
    <t xml:space="preserve"> 00007696 </t>
  </si>
  <si>
    <t>CONCRETO MAGRO PARA LASTRO, TRAÇO 1:4,5:4,5 (EM MASSA SECA DE CIMENTO/ AREIA MÉDIA/ BRITA 1) - PREPARO MECÂNICO COM BETONEIRA 400 L. AF_05/2021</t>
  </si>
  <si>
    <t xml:space="preserve"> 94962 </t>
  </si>
  <si>
    <t>URBA - URBANIZAÇÃO</t>
  </si>
  <si>
    <t>ALAMBRADO PARA QUADRA POLIESPORTIVA, ESTRUTURADO POR TUBOS DE ACO GALVANIZADO, (MONTANTES COM DIAMETRO 2", TRAVESSAS E ESCORAS COM DIÂMETRO 1 ¼), COM TELA DE ARAME GALVANIZADO, FIO 14 BWG E MALHA QUADRADA 5X5CM (EXCETO MURETA). AF_03/2021</t>
  </si>
  <si>
    <t xml:space="preserve"> 102362 </t>
  </si>
  <si>
    <t xml:space="preserve"> 4.2.1 </t>
  </si>
  <si>
    <t>ALAMBRADO</t>
  </si>
  <si>
    <t xml:space="preserve"> 4.2 </t>
  </si>
  <si>
    <t>ACO CA-50, 10,0 MM, VERGALHAO</t>
  </si>
  <si>
    <t xml:space="preserve"> 00000034 </t>
  </si>
  <si>
    <t>ARMADOR COM ENCARGOS COMPLEMENTARES</t>
  </si>
  <si>
    <t xml:space="preserve"> 88245 </t>
  </si>
  <si>
    <t>AJUDANTE DE ARMADOR COM ENCARGOS COMPLEMENTARES</t>
  </si>
  <si>
    <t xml:space="preserve"> 88238 </t>
  </si>
  <si>
    <t>ARMAÇÃO DE CINTA DE ALVENARIA ESTRUTURAL; DIÂMETRO DE 10,0 MM. AF_09/2021</t>
  </si>
  <si>
    <t xml:space="preserve"> 89998 </t>
  </si>
  <si>
    <t xml:space="preserve"> 4.1.6 </t>
  </si>
  <si>
    <t>GRAUTE FGK=20 MPA; TRAÇO 1:0,04:1,8:2,1 (EM MASSA SECA DE CIMENTO/ CAL/ AREIA GROSSA/ BRITA 0) - PREPARO MECÂNICO COM BETONEIRA 400 L. AF_09/2021</t>
  </si>
  <si>
    <t xml:space="preserve"> 90279 </t>
  </si>
  <si>
    <t>GRAUTEAMENTO DE CINTA INTERMEDIÁRIA OU DE CONTRAVERGA EM ALVENARIA ESTRUTURAL. AF_09/2021</t>
  </si>
  <si>
    <t xml:space="preserve"> 89994 </t>
  </si>
  <si>
    <t xml:space="preserve"> 4.1.5 </t>
  </si>
  <si>
    <t>GRAUTEAMENTO VERTICAL EM ALVENARIA ESTRUTURAL. AF_09/2021</t>
  </si>
  <si>
    <t xml:space="preserve"> 89993 </t>
  </si>
  <si>
    <t xml:space="preserve"> 4.1.4 </t>
  </si>
  <si>
    <t xml:space="preserve"> 4.1.3 </t>
  </si>
  <si>
    <t>TINTA ACRILICA PREMIUM, COR BRANCO FOSCO</t>
  </si>
  <si>
    <t xml:space="preserve"> 00007356 </t>
  </si>
  <si>
    <t>PINTOR COM ENCARGOS COMPLEMENTARES</t>
  </si>
  <si>
    <t xml:space="preserve"> 88310 </t>
  </si>
  <si>
    <t>PINT - PINTURAS</t>
  </si>
  <si>
    <t>APLICAÇÃO MANUAL DE PINTURA COM TINTA LÁTEX ACRÍLICA EM PAREDES, DUAS DEMÃOS. AF_06/2014</t>
  </si>
  <si>
    <t xml:space="preserve"> 88489 </t>
  </si>
  <si>
    <t xml:space="preserve"> 4.1.2 </t>
  </si>
  <si>
    <t>CANALETA DE CONCRETO ESTRUTURAL 14 X 19 X 29 CM, FBK 4,5 MPA (NBR 6136)</t>
  </si>
  <si>
    <t xml:space="preserve"> 00038596 </t>
  </si>
  <si>
    <t>BLOCO DE CONCRETO ESTRUTURAL 14 X 19 X 29 CM, FBK 4,5 MPA (NBR 6136)</t>
  </si>
  <si>
    <t xml:space="preserve"> 00038590 </t>
  </si>
  <si>
    <t>MEIO BLOCO DE CONCRETO ESTRUTURAL 14 X 19 X 14 CM, FBK 4,5 MPA (NBR 6136)</t>
  </si>
  <si>
    <t xml:space="preserve"> 00038588 </t>
  </si>
  <si>
    <t>ARGAMASSA TRAÇO 1:2:9 (EM VOLUME DE CIMENTO, CAL E AREIA MÉDIA ÚMIDA) PARA EMBOÇO/MASSA ÚNICA/ASSENTAMENTO DE ALVENARIA DE VEDAÇÃO, PREPARO MECÂNICO COM BETONEIRA 400 L. AF_08/2019</t>
  </si>
  <si>
    <t xml:space="preserve"> 88715 </t>
  </si>
  <si>
    <t>PARE - PAREDES/PAINEIS</t>
  </si>
  <si>
    <t>ALVENARIA DE BLOCOS DE CONCRETO ESTRUTURAL 14X19X29 CM (ESPESSURA 14 CM), FBK = 4,5 MPA, UTILIZANDO PALHETA. AF_10/2022</t>
  </si>
  <si>
    <t xml:space="preserve"> 89462 </t>
  </si>
  <si>
    <t xml:space="preserve"> 4.1.1 </t>
  </si>
  <si>
    <t>MURETA</t>
  </si>
  <si>
    <t xml:space="preserve"> 4.1 </t>
  </si>
  <si>
    <t>CJ</t>
  </si>
  <si>
    <t>FECHADURA ESPELHO PARA PORTA INTERNA, EM ACO INOX (MAQUINA, TESTA E CONTRA-TESTA) E EM ZAMAC (MACANETA, LINGUETA E TRINCOS) COM ACABAMENTO CROMADO, MAQUINA DE 40 MM, INCLUINDO CHAVE TIPO INTERNA</t>
  </si>
  <si>
    <t xml:space="preserve"> 00003090 </t>
  </si>
  <si>
    <t>CARPINTEIRO DE ESQUADRIA COM ENCARGOS COMPLEMENTARES</t>
  </si>
  <si>
    <t xml:space="preserve"> 88261 </t>
  </si>
  <si>
    <t>FECHADURA DE EMBUTIR PARA PORTAS INTERNAS, COMPLETA, ACABAMENTO PADRÃO POPULAR, COM EXECUÇÃO DE FURO - FORNECIMENTO E INSTALAÇÃO. AF_12/2019</t>
  </si>
  <si>
    <t xml:space="preserve"> 91307 </t>
  </si>
  <si>
    <t xml:space="preserve"> 3.9.3 </t>
  </si>
  <si>
    <t>FECHADURA ROSETA REDONDA PARA PORTA DE BANHEIRO, EM ACO INOX (MAQUINA, TESTA E CONTRA-TESTA) E EM ZAMAC (MACANETA, LINGUETA E TRINCOS) COM ACABAMENTO CROMADO, MAQUINA DE 40 MM, INCLUINDO CHAVE TIPO TRANQUETA</t>
  </si>
  <si>
    <t xml:space="preserve"> 00003097 </t>
  </si>
  <si>
    <t>FECHADURA DE EMBUTIR PARA PORTA DE BANHEIRO, COMPLETA, ACABAMENTO PADRÃO POPULAR, INCLUSO EXECUÇÃO DE FURO - FORNECIMENTO E INSTALAÇÃO. AF_12/2019</t>
  </si>
  <si>
    <t xml:space="preserve"> 91305 </t>
  </si>
  <si>
    <t xml:space="preserve"> 3.9.2 </t>
  </si>
  <si>
    <t>GUARNICAO / MOLDURA / ARREMATE DE ACABAMENTO PARA ESQUADRIA, EM ALUMINIO PERFIL 25, ACABAMENTO ANODIZADO BRANCO OU BRILHANTE, PARA 1 FACE</t>
  </si>
  <si>
    <t xml:space="preserve"> 00036888 </t>
  </si>
  <si>
    <t>BUCHA DE NYLON SEM ABA S10, COM PARAFUSO DE 6,10 X 65 MM EM ACO ZINCADO COM ROSCA SOBERBA, CABECA CHATA E FENDA PHILLIPS</t>
  </si>
  <si>
    <t xml:space="preserve"> 00007568 </t>
  </si>
  <si>
    <t>PORTA DE ABRIR EM ALUMINIO COM LAMBRI HORIZONTAL/LAMINADA, ACABAMENTO ANODIZADO NATURAL, SEM GUARNICAO/ALIZAR/VISTA</t>
  </si>
  <si>
    <t xml:space="preserve"> 00004914 </t>
  </si>
  <si>
    <t>310ML</t>
  </si>
  <si>
    <t>SELANTE ELASTICO MONOCOMPONENTE A BASE DE POLIURETANO (PU) PARA JUNTAS DIVERSAS</t>
  </si>
  <si>
    <t xml:space="preserve"> 00000142 </t>
  </si>
  <si>
    <t>PORTA DE ALUMÍNIO DE ABRIR COM LAMBRI, COM GUARNIÇÃO, FIXAÇÃO COM PARAFUSOS - FORNECIMENTO E INSTALAÇÃO. AF_12/2019</t>
  </si>
  <si>
    <t xml:space="preserve"> 91338 </t>
  </si>
  <si>
    <t xml:space="preserve"> 3.9.1 </t>
  </si>
  <si>
    <t>ESQUADRIAS</t>
  </si>
  <si>
    <t xml:space="preserve"> 3.9 </t>
  </si>
  <si>
    <t>LIXA D'AGUA EM FOLHA, GRAO 100</t>
  </si>
  <si>
    <t xml:space="preserve"> 00038383 </t>
  </si>
  <si>
    <t>TUBO PVC, SERIE R, DN 100 MM, PARA ESGOTO OU AGUAS PLUVIAIS PREDIAL (NBR 5688)</t>
  </si>
  <si>
    <t xml:space="preserve"> 00009841 </t>
  </si>
  <si>
    <t>ENCANADOR OU BOMBEIRO HIDRÁULICO COM ENCARGOS COMPLEMENTARES</t>
  </si>
  <si>
    <t xml:space="preserve"> 88267 </t>
  </si>
  <si>
    <t>AUXILIAR DE ENCANADOR OU BOMBEIRO HIDRÁULICO COM ENCARGOS COMPLEMENTARES</t>
  </si>
  <si>
    <t xml:space="preserve"> 88248 </t>
  </si>
  <si>
    <t>INHI - INSTALAÇÕES HIDROS SANITÁRIAS</t>
  </si>
  <si>
    <t>TUBO PVC, SÉRIE R, ÁGUA PLUVIAL, DN 100 MM, FORNECIDO E INSTALADO EM CONDUTORES VERTICAIS DE ÁGUAS PLUVIAIS. AF_06/2022</t>
  </si>
  <si>
    <t xml:space="preserve"> 89578 </t>
  </si>
  <si>
    <t xml:space="preserve"> 3.8.10 </t>
  </si>
  <si>
    <t>JOELHO, PVC SERIE R, 90 GRAUS, DN 100 MM, PARA ESGOTO PREDIAL</t>
  </si>
  <si>
    <t xml:space="preserve"> 00020157 </t>
  </si>
  <si>
    <t>PASTA LUBRIFICANTE PARA TUBOS E CONEXOES COM JUNTA ELASTICA, EMBALAGEM DE *400* GR (USO EM PVC, ACO, POLIETILENO E OUTROS)</t>
  </si>
  <si>
    <t xml:space="preserve"> 00020078 </t>
  </si>
  <si>
    <t>ANEL BORRACHA, DN 100 MM, PARA TUBO SERIE REFORCADA ESGOTO PREDIAL</t>
  </si>
  <si>
    <t xml:space="preserve"> 00000299 </t>
  </si>
  <si>
    <t>JOELHO 90 GRAUS, PVC, SERIE R, ÁGUA PLUVIAL, DN 100 MM, JUNTA ELÁSTICA, FORNECIDO E INSTALADO EM RAMAL DE ENCAMINHAMENTO. AF_06/2022</t>
  </si>
  <si>
    <t xml:space="preserve"> 89529 </t>
  </si>
  <si>
    <t xml:space="preserve"> 3.8.9 </t>
  </si>
  <si>
    <t>JOELHO, PVC SERIE R, 45 GRAUS, DN 100 MM, PARA ESGOTO PREDIAL</t>
  </si>
  <si>
    <t xml:space="preserve"> 00020151 </t>
  </si>
  <si>
    <t>JOELHO 45 GRAUS, PVC, SERIE R, ÁGUA PLUVIAL, DN 100 MM, JUNTA ELÁSTICA, FORNECIDO E INSTALADO EM CONDUTORES VERTICAIS DE ÁGUAS PLUVIAIS. AF_06/2022</t>
  </si>
  <si>
    <t xml:space="preserve"> 89585 </t>
  </si>
  <si>
    <t xml:space="preserve"> 3.8.8 </t>
  </si>
  <si>
    <t>CALHA QUADRADA DE CHAPA DE ACO GALVANIZADA NUM 24, CORTE 50 CM</t>
  </si>
  <si>
    <t xml:space="preserve"> 00040783 </t>
  </si>
  <si>
    <t>SOLDA EM BARRA DE ESTANHO-CHUMBO 50/50</t>
  </si>
  <si>
    <t xml:space="preserve"> 00013388 </t>
  </si>
  <si>
    <t>REBITE DE ALUMINIO VAZADO DE REPUXO, 3,2 X 8 MM (1KG = 1025 UNIDADES)</t>
  </si>
  <si>
    <t xml:space="preserve"> 00005104 </t>
  </si>
  <si>
    <t>PREGO DE ACO POLIDO COM CABECA 18 X 27 (2 1/2 X 10)</t>
  </si>
  <si>
    <t xml:space="preserve"> 00005061 </t>
  </si>
  <si>
    <t>GUINCHO ELÉTRICO DE COLUNA, CAPACIDADE 400 KG, COM MOTO FREIO, MOTOR TRIFÁSICO DE 1,25 CV - CHI DIURNO. AF_03/2016</t>
  </si>
  <si>
    <t xml:space="preserve"> 93282 </t>
  </si>
  <si>
    <t>GUINCHO ELÉTRICO DE COLUNA, CAPACIDADE 400 KG, COM MOTO FREIO, MOTOR TRIFÁSICO DE 1,25 CV - CHP DIURNO. AF_03/2016</t>
  </si>
  <si>
    <t xml:space="preserve"> 93281 </t>
  </si>
  <si>
    <t>TELHADISTA COM ENCARGOS COMPLEMENTARES</t>
  </si>
  <si>
    <t xml:space="preserve"> 88323 </t>
  </si>
  <si>
    <t>COBE - COBERTURA</t>
  </si>
  <si>
    <t>CALHA EM CHAPA DE AÇO GALVANIZADO NÚMERO 24, DESENVOLVIMENTO DE 50 CM, INCLUSO TRANSPORTE VERTICAL. AF_07/2019</t>
  </si>
  <si>
    <t xml:space="preserve"> 94228 </t>
  </si>
  <si>
    <t xml:space="preserve"> 3.8.7 </t>
  </si>
  <si>
    <t>BUCHA DE NYLON SEM ABA S6, COM PARAFUSO DE 4,20 X 40 MM EM ACO ZINCADO COM ROSCA SOBERBA, CABECA CHATA E FENDA PHILLIPS</t>
  </si>
  <si>
    <t xml:space="preserve"> 00011950 </t>
  </si>
  <si>
    <t>RUFO EXTERNO/INTERNO DE CHAPA DE ACO GALVANIZADA NUM 26, CORTE 33 CM</t>
  </si>
  <si>
    <t xml:space="preserve"> 00001113 </t>
  </si>
  <si>
    <t>REVE - REVESTIMENTO E TRATAMENTO DE SUPERFÍCIES</t>
  </si>
  <si>
    <t>CHAPIM (RUFO CAPA) EM AÇO GALVANIZADO, CORTE 33. AF_11/2020</t>
  </si>
  <si>
    <t xml:space="preserve"> 101979 </t>
  </si>
  <si>
    <t xml:space="preserve"> 3.8.6 </t>
  </si>
  <si>
    <t>RUFO EXTERNO/INTERNO EM CHAPA DE AÇO GALVANIZADO NÚMERO 26, CORTE DE 33 CM, INCLUSO IÇAMENTO. AF_07/2019</t>
  </si>
  <si>
    <t xml:space="preserve"> 100327 </t>
  </si>
  <si>
    <t xml:space="preserve"> 3.8.5 </t>
  </si>
  <si>
    <t>PERFIL UDC ("U" DOBRADO DE CHAPA) SIMPLES DE ACO LAMINADO, GALVANIZADO, ASTM A36, 127 X 50 MM, E= 3 MM</t>
  </si>
  <si>
    <t xml:space="preserve"> 00040598 </t>
  </si>
  <si>
    <t>CANTONEIRA ACO ABAS IGUAIS (QUALQUER BITOLA), ESPESSURA ENTRE 1/8" E 1/4"</t>
  </si>
  <si>
    <t xml:space="preserve"> 00004777 </t>
  </si>
  <si>
    <t>INSTALAÇÃO DE TESOURA (INTEIRA OU MEIA), EM AÇO, PARA VÃOS MAIORES OU IGUAIS A 3,0 M E MENORES QUE 6,0 M, INCLUSO IÇAMENTO. AF_07/2019</t>
  </si>
  <si>
    <t xml:space="preserve"> 92255 </t>
  </si>
  <si>
    <t>MONTADOR DE ESTRUTURA METÁLICA COM ENCARGOS COMPLEMENTARES</t>
  </si>
  <si>
    <t xml:space="preserve"> 88278 </t>
  </si>
  <si>
    <t>FABRICAÇÃO E INSTALAÇÃO DE TESOURA INTEIRA EM AÇO, VÃO DE 3 M, PARA TELHA ONDULADA DE FIBROCIMENTO, METÁLICA, PLÁSTICA OU TERMOACÚSTICA, INCLUSO IÇAMENTO.. AF_12/2015</t>
  </si>
  <si>
    <t xml:space="preserve"> 92602 </t>
  </si>
  <si>
    <t xml:space="preserve"> 3.8.4 </t>
  </si>
  <si>
    <t>FABRICAÇÃO E INSTALAÇÃO DE TESOURA INTEIRA EM AÇO, VÃO DE 5 M, PARA TELHA ONDULADA DE FIBROCIMENTO, METÁLICA, PLÁSTICA OU TERMOACÚSTICA, INCLUSO IÇAMENTO. AF_12/2015</t>
  </si>
  <si>
    <t xml:space="preserve"> 92606 </t>
  </si>
  <si>
    <t xml:space="preserve"> 3.8.3 </t>
  </si>
  <si>
    <t>PREGO DE ACO POLIDO COM CABECA 22 X 48 (4 1/4 X 5)</t>
  </si>
  <si>
    <t xml:space="preserve"> 00040568 </t>
  </si>
  <si>
    <t>VIGA NAO APARELHADA  *6 X 12* CM, EM MACARANDUBA, ANGELIM OU EQUIVALENTE DA REGIAO - BRUTA</t>
  </si>
  <si>
    <t xml:space="preserve"> 00004425 </t>
  </si>
  <si>
    <t>CARPINTEIRO DE FORMAS COM ENCARGOS COMPLEMENTARES</t>
  </si>
  <si>
    <t xml:space="preserve"> 88262 </t>
  </si>
  <si>
    <t>AJUDANTE DE CARPINTEIRO COM ENCARGOS COMPLEMENTARES</t>
  </si>
  <si>
    <t xml:space="preserve"> 88239 </t>
  </si>
  <si>
    <t>TRAMA DE MADEIRA COMPOSTA POR TERÇAS PARA TELHADOS DE ATÉ 2 ÁGUAS PARA TELHA ONDULADA DE FIBROCIMENTO, METÁLICA, PLÁSTICA OU TERMOACÚSTICA, INCLUSO TRANSPORTE VERTICAL. AF_07/2019</t>
  </si>
  <si>
    <t xml:space="preserve"> 92543 </t>
  </si>
  <si>
    <t xml:space="preserve"> 3.8.2 </t>
  </si>
  <si>
    <t>TELHA DE FIBROCIMENTO ONDULADA E = 6 MM, DE 2,44 X 1,10 M (SEM AMIANTO)</t>
  </si>
  <si>
    <t xml:space="preserve"> 00007194 </t>
  </si>
  <si>
    <t>PARAFUSO ZINCADO ROSCA SOBERBA, CABECA SEXTAVADA, 5/16 " X 250 MM, PARA FIXACAO DE TELHA EM MADEIRA</t>
  </si>
  <si>
    <t xml:space="preserve"> 00004302 </t>
  </si>
  <si>
    <t>CONJUNTO ARRUELAS DE VEDACAO 5/16" PARA TELHA FIBROCIMENTO (UMA ARRUELA METALICA E UMA ARRUELA PVC - CONICAS)</t>
  </si>
  <si>
    <t xml:space="preserve"> 00001607 </t>
  </si>
  <si>
    <t>TELHAMENTO COM TELHA ONDULADA DE FIBROCIMENTO E = 6 MM, COM RECOBRIMENTO LATERAL DE 1/4 DE ONDA PARA TELHADO COM INCLINAÇÃO MAIOR QUE 10°, COM ATÉ 2 ÁGUAS, INCLUSO IÇAMENTO. AF_07/2019</t>
  </si>
  <si>
    <t xml:space="preserve"> 94207 </t>
  </si>
  <si>
    <t xml:space="preserve"> 3.8.1 </t>
  </si>
  <si>
    <t>COBERTURA</t>
  </si>
  <si>
    <t xml:space="preserve"> 3.8 </t>
  </si>
  <si>
    <t>QUADRO DE DISTRIBUICAO, SEM BARRAMENTO, EM PVC, DE EMBUTIR, PARA 3 DISJUNTORES NEMA OU 4 DISJUNTORES DIN</t>
  </si>
  <si>
    <t xml:space="preserve"> 00039794 </t>
  </si>
  <si>
    <t>QUADRO DE DISTRIBUIÇÃO DE ENERGIA EM PVC, DE EMBUTIR, SEM BARRAMENTO, PARA 3 DISJUNTORES - FORNECIMENTO E INSTALAÇÃO. AF_10/2020</t>
  </si>
  <si>
    <t xml:space="preserve"> 101877 </t>
  </si>
  <si>
    <t xml:space="preserve"> 3.7.7 </t>
  </si>
  <si>
    <t>TERMINAL A COMPRESSAO EM COBRE ESTANHADO PARA CABO 4 MM2, 1 FURO E 1 COMPRESSAO, PARA PARAFUSO DE FIXACAO M5</t>
  </si>
  <si>
    <t xml:space="preserve"> 00001571 </t>
  </si>
  <si>
    <t>DISJUNTOR BIPOLAR TIPO DIN, CORRENTE NOMINAL DE 20A - FORNECIMENTO E INSTALAÇÃO. AF_10/2020</t>
  </si>
  <si>
    <t xml:space="preserve"> 93662 </t>
  </si>
  <si>
    <t xml:space="preserve"> 3.7.6 </t>
  </si>
  <si>
    <t>LUMINARIA TIPO TARTARUGA PARA AREA EXTERNA EM ALUMINIO, COM GRADE, PARA 1 LAMPADA, BASE E27, POTENCIA MAXIMA 40/60 W (NAO INCLUI LAMPADA)</t>
  </si>
  <si>
    <t xml:space="preserve"> 00038775 </t>
  </si>
  <si>
    <t>LAMPADA LED 6 W BIVOLT BRANCA, FORMATO TRADICIONAL (BASE E27)</t>
  </si>
  <si>
    <t xml:space="preserve"> 00038193 </t>
  </si>
  <si>
    <t>LUMINÁRIA ARANDELA TIPO TARTARUGA, DE SOBREPOR, COM 1 LÂMPADA LED DE 6 W, SEM REATOR - FORNECIMENTO E INSTALAÇÃO. AF_02/2020</t>
  </si>
  <si>
    <t xml:space="preserve"> 97607 </t>
  </si>
  <si>
    <t xml:space="preserve"> 3.7.5 </t>
  </si>
  <si>
    <t>TOMADA MÉDIA DE EMBUTIR (2 MÓDULOS), 2P+T 10 A, INCLUINDO SUPORTE E PLACA - FORNECIMENTO E INSTALAÇÃO. AF_12/2015</t>
  </si>
  <si>
    <t xml:space="preserve"> 92004 </t>
  </si>
  <si>
    <t>CAIXA RETANGULAR 4" X 2" MÉDIA (1,30 M DO PISO), PVC, INSTALADA EM PAREDE - FORNECIMENTO E INSTALAÇÃO. AF_12/2015</t>
  </si>
  <si>
    <t xml:space="preserve"> 91940 </t>
  </si>
  <si>
    <t>CAIXA OCTOGONAL 3" X 3", PVC, INSTALADA EM LAJE - FORNECIMENTO E INSTALAÇÃO. AF_12/2015</t>
  </si>
  <si>
    <t xml:space="preserve"> 91937 </t>
  </si>
  <si>
    <t>CABO DE COBRE FLEXÍVEL ISOLADO, 2,5 MM², ANTI-CHAMA 450/750 V, PARA CIRCUITOS TERMINAIS - FORNECIMENTO E INSTALAÇÃO. AF_12/2015</t>
  </si>
  <si>
    <t xml:space="preserve"> 91926 </t>
  </si>
  <si>
    <t>ELETRODUTO FLEXÍVEL CORRUGADO, PVC, DN 20 MM (1/2"), PARA CIRCUITOS TERMINAIS, INSTALADO EM PAREDE - FORNECIMENTO E INSTALAÇÃO. AF_12/2015</t>
  </si>
  <si>
    <t xml:space="preserve"> 91852 </t>
  </si>
  <si>
    <t>ELETRODUTO FLEXÍVEL CORRUGADO, PVC, DN 20 MM (1/2"), PARA CIRCUITOS TERMINAIS, INSTALADO EM LAJE - FORNECIMENTO E INSTALAÇÃO. AF_12/2015</t>
  </si>
  <si>
    <t xml:space="preserve"> 91842 </t>
  </si>
  <si>
    <t>CHUMBAMENTO LINEAR EM ALVENARIA PARA RAMAIS/DISTRIBUIÇÃO COM DIÂMETROS MENORES OU IGUAIS A 40 MM. AF_05/2015</t>
  </si>
  <si>
    <t xml:space="preserve"> 90466 </t>
  </si>
  <si>
    <t>QUEBRA EM ALVENARIA PARA INSTALAÇÃO DE CAIXA DE TOMADA (4X4 OU 4X2). AF_05/2015</t>
  </si>
  <si>
    <t xml:space="preserve"> 90456 </t>
  </si>
  <si>
    <t>RASGO EM ALVENARIA PARA ELETRODUTOS COM DIAMETROS MENORES OU IGUAIS A 40 MM. AF_05/2015</t>
  </si>
  <si>
    <t xml:space="preserve"> 90447 </t>
  </si>
  <si>
    <t>PONTO DE TOMADA RESIDENCIAL INCLUINDO TOMADA (2 MÓDULOS) 10A/250V, CAIXA ELÉTRICA, ELETRODUTO, CABO, RASGO, QUEBRA E CHUMBAMENTO. AF_01/2016</t>
  </si>
  <si>
    <t xml:space="preserve"> 93142 </t>
  </si>
  <si>
    <t xml:space="preserve"> 3.7.4 </t>
  </si>
  <si>
    <t>INTERRUPTOR SIMPLES (1 MÓDULO), 10A/250V, INCLUINDO SUPORTE E PLACA - FORNECIMENTO E INSTALAÇÃO. AF_12/2015</t>
  </si>
  <si>
    <t xml:space="preserve"> 91953 </t>
  </si>
  <si>
    <t>CABO DE COBRE FLEXÍVEL ISOLADO, 1,5 MM², ANTI-CHAMA 450/750 V, PARA CIRCUITOS TERMINAIS - FORNECIMENTO E INSTALAÇÃO. AF_12/2015</t>
  </si>
  <si>
    <t xml:space="preserve"> 91924 </t>
  </si>
  <si>
    <t>PONTO DE ILUMINAÇÃO RESIDENCIAL INCLUINDO INTERRUPTOR SIMPLES, CAIXA ELÉTRICA, ELETRODUTO, CABO, RASGO, QUEBRA E CHUMBAMENTO (EXCLUINDO LUMINÁRIA E LÂMPADA). AF_01/2016</t>
  </si>
  <si>
    <t xml:space="preserve"> 93128 </t>
  </si>
  <si>
    <t xml:space="preserve"> 3.7.3 </t>
  </si>
  <si>
    <t>LUMINARIA DE TETO PLAFON/PLAFONIER EM PLASTICO COM BASE E27, POTENCIA MAXIMA 60 W (NAO INCLUI LAMPADA)</t>
  </si>
  <si>
    <t xml:space="preserve"> 00038773 </t>
  </si>
  <si>
    <t>LAMPADA FLUORESCENTE COMPACTA 2U BRANCA 15 W, BASE E27 (127/220 V)</t>
  </si>
  <si>
    <t xml:space="preserve"> 00038191 </t>
  </si>
  <si>
    <t>LUMINÁRIA TIPO PLAFON EM PLÁSTICO, DE SOBREPOR, COM 1 LÂMPADA FLUORESCENTE DE 15 W, SEM REATOR - FORNECIMENTO E INSTALAÇÃO. AF_02/2020</t>
  </si>
  <si>
    <t xml:space="preserve"> 97589 </t>
  </si>
  <si>
    <t xml:space="preserve"> 3.7.2 </t>
  </si>
  <si>
    <t>CAIXA PARA MEDIDOR POLIFASICO, EM POLICARBONATO / TERMOPLASTICO, PARA ALOJAR 1 DISJUNTOR (PADRAO DA CONCESSIONARIA LOCAL)</t>
  </si>
  <si>
    <t xml:space="preserve"> 00039809 </t>
  </si>
  <si>
    <t>CAIXA DE INSPECAO PARA ATERRAMENTO E PARA RAIOS, EM POLIPROPILENO,  DIAMETRO = 300 MM X ALTURA = 400 MM</t>
  </si>
  <si>
    <t xml:space="preserve"> 00034643 </t>
  </si>
  <si>
    <t>CONECTOR METALICO TIPO PARAFUSO FENDIDO (SPLIT BOLT), PARA CABOS ATE 95 MM2</t>
  </si>
  <si>
    <t xml:space="preserve"> 00011864 </t>
  </si>
  <si>
    <t>ELETRODUTO FLEXÍVEL CORRUGADO, PEAD, DN 63 (2"), PARA REDE ENTERRADA DE DISTRIBUIÇÃO DE ENERGIA ELÉTRICA - FORNECIMENTO E INSTALAÇÃO. AF_12/2021</t>
  </si>
  <si>
    <t xml:space="preserve"> 97668 </t>
  </si>
  <si>
    <t>HASTE DE ATERRAMENTO 3/4  PARA SPDA - FORNECIMENTO E INSTALAÇÃO. AF_12/2017</t>
  </si>
  <si>
    <t xml:space="preserve"> 96986 </t>
  </si>
  <si>
    <t>CORDOALHA DE COBRE NU 50 MM², ENTERRADA, SEM ISOLADOR - FORNECIMENTO E INSTALAÇÃO. AF_12/2017</t>
  </si>
  <si>
    <t xml:space="preserve"> 96977 </t>
  </si>
  <si>
    <t>DISJUNTOR BIPOLAR TIPO DIN, CORRENTE NOMINAL DE 50A - FORNECIMENTO E INSTALAÇÃO. AF_10/2020</t>
  </si>
  <si>
    <t xml:space="preserve"> 93666 </t>
  </si>
  <si>
    <t>CABO DE COBRE FLEXÍVEL ISOLADO, 10 MM², ANTI-CHAMA 0,6/1,0 KV, PARA CIRCUITOS TERMINAIS - FORNECIMENTO E INSTALAÇÃO. AF_12/2015</t>
  </si>
  <si>
    <t xml:space="preserve"> 91933 </t>
  </si>
  <si>
    <t>ELETRODUTO RÍGIDO ROSCÁVEL, PVC, DN 32 MM (1"), PARA CIRCUITOS TERMINAIS, INSTALADO EM PAREDE - FORNECIMENTO E INSTALAÇÃO. AF_12/2015</t>
  </si>
  <si>
    <t xml:space="preserve"> 91872 </t>
  </si>
  <si>
    <t>ENTRADA DE ENERGIA ELÉTRICA, SUBTERRÂNEA, BIFÁSICA, COM CAIXA DE EMBUTIR, CABO DE 10 MM2 E DISJUNTOR DIN 50A (NÃO INCLUSA MURETA DE ALVENARIA). AF_07/2020_PS</t>
  </si>
  <si>
    <t xml:space="preserve"> 101525 </t>
  </si>
  <si>
    <t xml:space="preserve"> 3.7.1 </t>
  </si>
  <si>
    <t>INSTALAÇÕES ELÉTRICAS</t>
  </si>
  <si>
    <t xml:space="preserve"> 3.7 </t>
  </si>
  <si>
    <t>REGISTRO GAVETA BRUTO EM LATAO FORJADO, BITOLA 3/4 " (REF 1509)</t>
  </si>
  <si>
    <t xml:space="preserve"> 00006016 </t>
  </si>
  <si>
    <t>FITA VEDA ROSCA EM ROLOS DE 18 MM X 50 M (L X C)</t>
  </si>
  <si>
    <t xml:space="preserve"> 00003148 </t>
  </si>
  <si>
    <t>REGISTRO DE GAVETA BRUTO, LATÃO, ROSCÁVEL, 3/4" - FORNECIMENTO E INSTALAÇÃO. AF_08/2021</t>
  </si>
  <si>
    <t xml:space="preserve"> 89353 </t>
  </si>
  <si>
    <t xml:space="preserve"> 3.6.60 </t>
  </si>
  <si>
    <t>REGISTRO GAVETA BRUTO EM LATAO FORJADO, BITOLA 1 1/2 " (REF 1509)</t>
  </si>
  <si>
    <t xml:space="preserve"> 00006010 </t>
  </si>
  <si>
    <t>REGISTRO DE GAVETA BRUTO, LATÃO, ROSCÁVEL, 1 1/2" - FORNECIMENTO E INSTALAÇÃO. AF_08/2021</t>
  </si>
  <si>
    <t xml:space="preserve"> 94497 </t>
  </si>
  <si>
    <t xml:space="preserve"> 3.6.59 </t>
  </si>
  <si>
    <t>SOLUCAO PREPARADORA / LIMPADORA PARA PVC, FRASCO COM 1000 CM3</t>
  </si>
  <si>
    <t xml:space="preserve"> 00020083 </t>
  </si>
  <si>
    <t>ADESIVO PLASTICO PARA PVC, FRASCO COM *850* GR</t>
  </si>
  <si>
    <t xml:space="preserve"> 00000122 </t>
  </si>
  <si>
    <t>ADAPTADOR PVC SOLDAVEL CURTO COM BOLSA E ROSCA, 25 MM X 3/4", PARA AGUA FRIA</t>
  </si>
  <si>
    <t xml:space="preserve"> 00000065 </t>
  </si>
  <si>
    <t>ADAPTADOR CURTO COM BOLSA E ROSCA PARA REGISTRO, PVC, SOLDÁVEL, DN 25MM X 3/4 , INSTALADO EM RAMAL DE DISTRIBUIÇÃO DE ÁGUA - FORNECIMENTO E INSTALAÇÃO. AF_06/2022</t>
  </si>
  <si>
    <t xml:space="preserve"> 89429 </t>
  </si>
  <si>
    <t xml:space="preserve"> 3.6.58 </t>
  </si>
  <si>
    <t>ADAPTADOR PVC SOLDAVEL CURTO COM BOLSA E ROSCA, 50 MM X1 1/2", PARA AGUA FRIA</t>
  </si>
  <si>
    <t xml:space="preserve"> 00000112 </t>
  </si>
  <si>
    <t>ADAPTADOR CURTO COM BOLSA E ROSCA PARA REGISTRO, PVC, SOLDÁVEL, DN 50MM X 1.1/2 , INSTALADO EM PRUMADA DE ÁGUA - FORNECIMENTO E INSTALAÇÃO. AF_06/2022</t>
  </si>
  <si>
    <t xml:space="preserve"> 89596 </t>
  </si>
  <si>
    <t xml:space="preserve"> 3.6.57 </t>
  </si>
  <si>
    <t>ADESIVO PLASTICO PARA PVC, FRASCO COM 175 GR</t>
  </si>
  <si>
    <t xml:space="preserve"> 00020080 </t>
  </si>
  <si>
    <t>REGISTRO DE ESFERA, PVC, COM VOLANTE, VS, SOLDAVEL, DN 25 MM, COM CORPO DIVIDIDO</t>
  </si>
  <si>
    <t xml:space="preserve"> 00011674 </t>
  </si>
  <si>
    <t>REGISTRO DE ESFERA, PVC, SOLDÁVEL, COM VOLANTE, DN  25 MM - FORNECIMENTO E INSTALAÇÃO. AF_08/2021</t>
  </si>
  <si>
    <t xml:space="preserve"> 94489 </t>
  </si>
  <si>
    <t xml:space="preserve"> 3.6.56 </t>
  </si>
  <si>
    <t>REGISTRO DE ESFERA, PVC, COM VOLANTE, VS, SOLDAVEL, DN 50 MM, COM CORPO DIVIDIDO</t>
  </si>
  <si>
    <t xml:space="preserve"> 00011677 </t>
  </si>
  <si>
    <t>REGISTRO DE ESFERA, PVC, SOLDÁVEL, COM VOLANTE, DN  50 MM - FORNECIMENTO E INSTALAÇÃO. AF_08/2021</t>
  </si>
  <si>
    <t xml:space="preserve"> 94492 </t>
  </si>
  <si>
    <t xml:space="preserve"> 3.6.55 </t>
  </si>
  <si>
    <t>ADAPTADOR PVC SOLDAVEL, COM FLANGE E ANEL DE VEDACAO, 50 MM X 1 1/2", PARA CAIXA D'AGUA</t>
  </si>
  <si>
    <t xml:space="preserve"> 00000099 </t>
  </si>
  <si>
    <t>ADAPTADOR COM FLANGE E ANEL DE VEDAÇÃO, PVC, SOLDÁVEL, DN 50 MM X 1 1/2 , INSTALADO EM RESERVAÇÃO DE ÁGUA DE EDIFICAÇÃO QUE POSSUA RESERVATÓRIO DE FIBRA/FIBROCIMENTO   FORNECIMENTO E INSTALAÇÃO. AF_06/2016</t>
  </si>
  <si>
    <t xml:space="preserve"> 94706 </t>
  </si>
  <si>
    <t xml:space="preserve"> 3.6.54 </t>
  </si>
  <si>
    <t>ADAPTADOR PVC SOLDAVEL, COM FLANGE E ANEL DE VEDACAO, 25 MM X 3/4", PARA CAIXA D'AGUA</t>
  </si>
  <si>
    <t xml:space="preserve"> 00000096 </t>
  </si>
  <si>
    <t>ADAPTADOR COM FLANGE E ANEL DE VEDAÇÃO, PVC, SOLDÁVEL, DN  25 MM X 3/4 , INSTALADO EM RESERVAÇÃO DE ÁGUA DE EDIFICAÇÃO QUE POSSUA RESERVATÓRIO DE FIBRA/FIBROCIMENTO   FORNECIMENTO E INSTALAÇÃO. AF_06/2016</t>
  </si>
  <si>
    <t xml:space="preserve"> 94703 </t>
  </si>
  <si>
    <t xml:space="preserve"> 3.6.53 </t>
  </si>
  <si>
    <t>TUBO PVC  SERIE NORMAL, DN 100 MM, PARA ESGOTO  PREDIAL (NBR 5688)</t>
  </si>
  <si>
    <t xml:space="preserve"> 00009836 </t>
  </si>
  <si>
    <t>TUBO PVC, SERIE NORMAL, ESGOTO PREDIAL, DN 100 MM, FORNECIDO E INSTALADO EM RAMAL DE DESCARGA OU RAMAL DE ESGOTO SANITÁRIO. AF_08/2022</t>
  </si>
  <si>
    <t xml:space="preserve"> 89714 </t>
  </si>
  <si>
    <t xml:space="preserve"> 3.6.52 </t>
  </si>
  <si>
    <t>TUBO PVC SERIE NORMAL, DN 50 MM, PARA ESGOTO PREDIAL (NBR 5688)</t>
  </si>
  <si>
    <t xml:space="preserve"> 00009838 </t>
  </si>
  <si>
    <t>TUBO PVC, SERIE NORMAL, ESGOTO PREDIAL, DN 50 MM, FORNECIDO E INSTALADO EM RAMAL DE DESCARGA OU RAMAL DE ESGOTO SANITÁRIO. AF_08/2022</t>
  </si>
  <si>
    <t xml:space="preserve"> 89712 </t>
  </si>
  <si>
    <t xml:space="preserve"> 3.6.51 </t>
  </si>
  <si>
    <t>TUBO PVC  SERIE NORMAL, DN 40 MM, PARA ESGOTO  PREDIAL (NBR 5688)</t>
  </si>
  <si>
    <t xml:space="preserve"> 00009835 </t>
  </si>
  <si>
    <t>TUBO PVC, SERIE NORMAL, ESGOTO PREDIAL, DN 40 MM, FORNECIDO E INSTALADO EM RAMAL DE DESCARGA OU RAMAL DE ESGOTO SANITÁRIO. AF_08/2022</t>
  </si>
  <si>
    <t xml:space="preserve"> 89711 </t>
  </si>
  <si>
    <t xml:space="preserve"> 3.6.50 </t>
  </si>
  <si>
    <t>TUBO PVC, SOLDAVEL, DE 50 MM, AGUA FRIA (NBR-5648)</t>
  </si>
  <si>
    <t xml:space="preserve"> 00009875 </t>
  </si>
  <si>
    <t>TUBO, PVC, SOLDÁVEL, DN 50MM, INSTALADO EM PRUMADA DE ÁGUA - FORNECIMENTO E INSTALAÇÃO. AF_06/2022</t>
  </si>
  <si>
    <t xml:space="preserve"> 89449 </t>
  </si>
  <si>
    <t xml:space="preserve"> 3.6.49 </t>
  </si>
  <si>
    <t>TUBO CPVC, SOLDAVEL, 42 MM, AGUA QUENTE PREDIAL (NBR 15884)</t>
  </si>
  <si>
    <t xml:space="preserve"> 00038028 </t>
  </si>
  <si>
    <t>TUBO, CPVC, SOLDÁVEL, DN 42MM, INSTALADO EM PRUMADA DE ÁGUA   FORNECIMENTO E INSTALAÇÃO. AF_06/2022</t>
  </si>
  <si>
    <t xml:space="preserve"> 89771 </t>
  </si>
  <si>
    <t xml:space="preserve"> 3.6.48 </t>
  </si>
  <si>
    <t>TUBO PVC, SOLDAVEL, DE 25 MM, AGUA FRIA (NBR-5648)</t>
  </si>
  <si>
    <t xml:space="preserve"> 00009868 </t>
  </si>
  <si>
    <t>TUBO, PVC, SOLDÁVEL, DN 25MM, INSTALADO EM RAMAL DE DISTRIBUIÇÃO DE ÁGUA - FORNECIMENTO E INSTALAÇÃO. AF_06/2022</t>
  </si>
  <si>
    <t xml:space="preserve"> 89402 </t>
  </si>
  <si>
    <t xml:space="preserve"> 3.6.47 </t>
  </si>
  <si>
    <t>TE SOLDAVEL, PVC, 90 GRAUS,50 MM, PARA AGUA FRIA PREDIAL (NBR 5648)</t>
  </si>
  <si>
    <t xml:space="preserve"> 00007142 </t>
  </si>
  <si>
    <t>TE, PVC, SOLDÁVEL, DN 50MM, INSTALADO EM PRUMADA DE ÁGUA - FORNECIMENTO E INSTALAÇÃO. AF_06/2022</t>
  </si>
  <si>
    <t xml:space="preserve"> 89625 </t>
  </si>
  <si>
    <t xml:space="preserve"> 3.6.46 </t>
  </si>
  <si>
    <t>TE DE REDUCAO, PVC, SOLDAVEL, 90 GRAUS, 50 MM X 25 MM, PARA AGUA FRIA PREDIAL</t>
  </si>
  <si>
    <t xml:space="preserve"> 00007129 </t>
  </si>
  <si>
    <t>TÊ DE REDUÇÃO, PVC, SOLDÁVEL, DN 50MM X 25MM, INSTALADO EM PRUMADA DE ÁGUA - FORNECIMENTO E INSTALAÇÃO. AF_06/2022</t>
  </si>
  <si>
    <t xml:space="preserve"> 89627 </t>
  </si>
  <si>
    <t xml:space="preserve"> 3.6.45 </t>
  </si>
  <si>
    <t>TE SOLDAVEL, PVC, 90 GRAUS, 25 MM, PARA AGUA FRIA PREDIAL (NBR 5648)</t>
  </si>
  <si>
    <t xml:space="preserve"> 00007139 </t>
  </si>
  <si>
    <t>TE, PVC, SOLDÁVEL, DN 25MM, INSTALADO EM PRUMADA DE ÁGUA - FORNECIMENTO E INSTALAÇÃO. AF_06/2022</t>
  </si>
  <si>
    <t xml:space="preserve"> 89617 </t>
  </si>
  <si>
    <t xml:space="preserve"> 3.6.44 </t>
  </si>
  <si>
    <t>TE DE REDUCAO, PVC, SOLDAVEL, 90 GRAUS, 25 MM X 20 MM, PARA AGUA FRIA PREDIAL</t>
  </si>
  <si>
    <t xml:space="preserve"> 00007104 </t>
  </si>
  <si>
    <t>TÊ DE REDUÇÃO, PVC, SOLDÁVEL, DN 25MM X 20MM, INSTALADO EM RAMAL OU SUB-RAMAL DE ÁGUA - FORNECIMENTO E INSTALAÇÃO. AF_06/2022</t>
  </si>
  <si>
    <t xml:space="preserve"> 89397 </t>
  </si>
  <si>
    <t xml:space="preserve"> 3.6.43 </t>
  </si>
  <si>
    <t>TE SANITARIO, PVC, DN 100 X 100 MM, SERIE NORMAL, PARA ESGOTO PREDIAL</t>
  </si>
  <si>
    <t xml:space="preserve"> 00007091 </t>
  </si>
  <si>
    <t>ANEL BORRACHA PARA TUBO ESGOTO PREDIAL, DN 100 MM (NBR 5688)</t>
  </si>
  <si>
    <t xml:space="preserve"> 00000301 </t>
  </si>
  <si>
    <t>TE, PVC, SERIE NORMAL, ESGOTO PREDIAL, DN 100 X 100 MM, JUNTA ELÁSTICA, FORNECIDO E INSTALADO EM RAMAL DE DESCARGA OU RAMAL DE ESGOTO SANITÁRIO. AF_08/2022</t>
  </si>
  <si>
    <t xml:space="preserve"> 89796 </t>
  </si>
  <si>
    <t xml:space="preserve"> 3.6.42 </t>
  </si>
  <si>
    <t>TE PVC SOLDAVEL, BBB, 90 GRAUS, DN 40 MM, PARA ESGOTO SECUNDARIO PREDIAL</t>
  </si>
  <si>
    <t xml:space="preserve"> 00007116 </t>
  </si>
  <si>
    <t>TE, PVC, SERIE NORMAL, ESGOTO PREDIAL, DN 40 X 40 MM, JUNTA SOLDÁVEL, FORNECIDO E INSTALADO EM RAMAL DE DESCARGA OU RAMAL DE ESGOTO SANITÁRIO. AF_08/2022</t>
  </si>
  <si>
    <t xml:space="preserve"> 89782 </t>
  </si>
  <si>
    <t xml:space="preserve"> 3.6.41 </t>
  </si>
  <si>
    <t>LUVA SIMPLES, PVC, SOLDAVEL, DN 100 MM, SERIE NORMAL, PARA ESGOTO PREDIAL</t>
  </si>
  <si>
    <t xml:space="preserve"> 00003899 </t>
  </si>
  <si>
    <t>LUVA SIMPLES, PVC, SERIE NORMAL, ESGOTO PREDIAL, DN 100 MM, JUNTA ELÁSTICA, FORNECIDO E INSTALADO EM RAMAL DE DESCARGA OU RAMAL DE ESGOTO SANITÁRIO. AF_08/2022</t>
  </si>
  <si>
    <t xml:space="preserve"> 89778 </t>
  </si>
  <si>
    <t xml:space="preserve"> 3.6.40 </t>
  </si>
  <si>
    <t>LUVA SIMPLES, PVC, SOLDAVEL, DN 50 MM, SERIE NORMAL, PARA ESGOTO PREDIAL</t>
  </si>
  <si>
    <t xml:space="preserve"> 00003875 </t>
  </si>
  <si>
    <t>LUVA SIMPLES, PVC, SERIE NORMAL, ESGOTO PREDIAL, DN 50 MM, JUNTA ELÁSTICA, FORNECIDO E INSTALADO EM RAMAL DE DESCARGA OU RAMAL DE ESGOTO SANITÁRIO. AF_08/2022</t>
  </si>
  <si>
    <t xml:space="preserve"> 89753 </t>
  </si>
  <si>
    <t xml:space="preserve"> 3.6.39 </t>
  </si>
  <si>
    <t>JUNÇÃO SIMPLES, PVC, SERIE NORMAL, ESGOTO PREDIAL, DN 100 X 100 MM, JUNTA ELÁSTICA, FORNECIDO E INSTALADO EM RAMAL DE DESCARGA OU RAMAL DE ESGOTO SANITÁRIO. AF_08/2022</t>
  </si>
  <si>
    <t xml:space="preserve"> 89797 </t>
  </si>
  <si>
    <t xml:space="preserve"> 3.6.38 </t>
  </si>
  <si>
    <t>JUNCAO SIMPLES, PVC, 45 GRAUS, DN 50 X 50 MM, SERIE NORMAL PARA ESGOTO PREDIAL</t>
  </si>
  <si>
    <t xml:space="preserve"> 00003662 </t>
  </si>
  <si>
    <t>ANEL BORRACHA PARA TUBO ESGOTO PREDIAL, DN 50 MM (NBR 5688)</t>
  </si>
  <si>
    <t xml:space="preserve"> 00000296 </t>
  </si>
  <si>
    <t>JUNÇÃO SIMPLES, PVC, SERIE NORMAL, ESGOTO PREDIAL, DN 50 X 50 MM, JUNTA ELÁSTICA, FORNECIDO E INSTALADO EM RAMAL DE DESCARGA OU RAMAL DE ESGOTO SANITÁRIO. AF_08/2022</t>
  </si>
  <si>
    <t xml:space="preserve"> 89785 </t>
  </si>
  <si>
    <t xml:space="preserve"> 3.6.37 </t>
  </si>
  <si>
    <t>JOELHO PVC, SOLDAVEL, PB, 90 GRAUS, DN 100 MM, PARA ESGOTO PREDIAL</t>
  </si>
  <si>
    <t xml:space="preserve"> 00003520 </t>
  </si>
  <si>
    <t>JOELHO 90 GRAUS, PVC, SERIE NORMAL, ESGOTO PREDIAL, DN 100 MM, JUNTA ELÁSTICA, FORNECIDO E INSTALADO EM RAMAL DE DESCARGA OU RAMAL DE ESGOTO SANITÁRIO. AF_08/2022</t>
  </si>
  <si>
    <t xml:space="preserve"> 89744 </t>
  </si>
  <si>
    <t xml:space="preserve"> 3.6.36 </t>
  </si>
  <si>
    <t>JOELHO PVC, SOLDAVEL, PB, 45 GRAUS, DN 100 MM, PARA ESGOTO PREDIAL</t>
  </si>
  <si>
    <t xml:space="preserve"> 00003528 </t>
  </si>
  <si>
    <t>JOELHO 45 GRAUS, PVC, SERIE NORMAL, ESGOTO PREDIAL, DN 100 MM, JUNTA ELÁSTICA, FORNECIDO E INSTALADO EM RAMAL DE DESCARGA OU RAMAL DE ESGOTO SANITÁRIO. AF_08/2022</t>
  </si>
  <si>
    <t xml:space="preserve"> 89746 </t>
  </si>
  <si>
    <t xml:space="preserve"> 3.6.35 </t>
  </si>
  <si>
    <t>JOELHO PVC, SOLDAVEL, PB, 90 GRAUS, DN 50 MM, PARA ESGOTO PREDIAL</t>
  </si>
  <si>
    <t xml:space="preserve"> 00003526 </t>
  </si>
  <si>
    <t>JOELHO 90 GRAUS, PVC, SERIE NORMAL, ESGOTO PREDIAL, DN 50 MM, JUNTA ELÁSTICA, FORNECIDO E INSTALADO EM PRUMADA DE ESGOTO SANITÁRIO OU VENTILAÇÃO. AF_08/2022</t>
  </si>
  <si>
    <t xml:space="preserve"> 89801 </t>
  </si>
  <si>
    <t xml:space="preserve"> 3.6.34 </t>
  </si>
  <si>
    <t>JOELHO PVC, SOLDAVEL, PB, 45 GRAUS, DN 50 MM, PARA ESGOTO PREDIAL</t>
  </si>
  <si>
    <t xml:space="preserve"> 00003518 </t>
  </si>
  <si>
    <t>JOELHO 45 GRAUS, PVC, SERIE NORMAL, ESGOTO PREDIAL, DN 50 MM, JUNTA ELÁSTICA, FORNECIDO E INSTALADO EM PRUMADA DE ESGOTO SANITÁRIO OU VENTILAÇÃO. AF_08/2022</t>
  </si>
  <si>
    <t xml:space="preserve"> 89802 </t>
  </si>
  <si>
    <t xml:space="preserve"> 3.6.33 </t>
  </si>
  <si>
    <t>JOELHO PVC, SOLDAVEL, BB, 90 GRAUS, SEM ANEL, DN 40 MM, PARA ESGOTO PREDIAL SECUNDARIO</t>
  </si>
  <si>
    <t xml:space="preserve"> 00003517 </t>
  </si>
  <si>
    <t>JOELHO 90 GRAUS, PVC, SERIE NORMAL, ESGOTO PREDIAL, DN 40 MM, JUNTA SOLDÁVEL, FORNECIDO E INSTALADO EM RAMAL DE DESCARGA OU RAMAL DE ESGOTO SANITÁRIO. AF_08/2022</t>
  </si>
  <si>
    <t xml:space="preserve"> 89724 </t>
  </si>
  <si>
    <t xml:space="preserve"> 3.6.32 </t>
  </si>
  <si>
    <t>JOELHO PVC, SOLDAVEL, 90 GRAUS, 50 MM, COR MARROM, PARA AGUA FRIA PREDIAL</t>
  </si>
  <si>
    <t xml:space="preserve"> 00003540 </t>
  </si>
  <si>
    <t>JOELHO 90 GRAUS, PVC, SOLDÁVEL, DN 50MM, INSTALADO EM PRUMADA DE ÁGUA - FORNECIMENTO E INSTALAÇÃO. AF_06/2022</t>
  </si>
  <si>
    <t xml:space="preserve"> 89501 </t>
  </si>
  <si>
    <t xml:space="preserve"> 3.6.31 </t>
  </si>
  <si>
    <t>JOELHO, PVC SOLDAVEL, 45 GRAUS, 50 MM, COR MARROM, PARA AGUA FRIA PREDIAL</t>
  </si>
  <si>
    <t xml:space="preserve"> 00003503 </t>
  </si>
  <si>
    <t>JOELHO 45 GRAUS, PVC, SOLDÁVEL, DN 50MM, INSTALADO EM PRUMADA DE ÁGUA - FORNECIMENTO E INSTALAÇÃO. AF_06/2022</t>
  </si>
  <si>
    <t xml:space="preserve"> 89502 </t>
  </si>
  <si>
    <t xml:space="preserve"> 3.6.30 </t>
  </si>
  <si>
    <t>JOELHO PVC, SOLDAVEL, 90 GRAUS, 40 MM, COR MARROM, PARA AGUA FRIA PREDIAL</t>
  </si>
  <si>
    <t xml:space="preserve"> 00003535 </t>
  </si>
  <si>
    <t>JOELHO 90 GRAUS, PVC, SOLDÁVEL, DN 40MM, INSTALADO EM PRUMADA DE ÁGUA - FORNECIMENTO E INSTALAÇÃO. AF_06/2022</t>
  </si>
  <si>
    <t xml:space="preserve"> 89497 </t>
  </si>
  <si>
    <t xml:space="preserve"> 3.6.29 </t>
  </si>
  <si>
    <t>JOELHO PVC, SOLDAVEL, 90 GRAUS, 25 MM, COR MARROM, PARA AGUA FRIA PREDIAL</t>
  </si>
  <si>
    <t xml:space="preserve"> 00003529 </t>
  </si>
  <si>
    <t>JOELHO 90 GRAUS, PVC, SOLDÁVEL, DN 25MM, INSTALADO EM PRUMADA DE ÁGUA - FORNECIMENTO E INSTALAÇÃO. AF_06/2022</t>
  </si>
  <si>
    <t xml:space="preserve"> 89481 </t>
  </si>
  <si>
    <t xml:space="preserve"> 3.6.28 </t>
  </si>
  <si>
    <t>JOELHO, PVC SOLDAVEL, 45 GRAUS, 25 MM, COR MARROM, PARA AGUA FRIA PREDIAL</t>
  </si>
  <si>
    <t xml:space="preserve"> 00003500 </t>
  </si>
  <si>
    <t>JOELHO 45 GRAUS, PVC, SOLDÁVEL, DN 25MM, INSTALADO EM PRUMADA DE ÁGUA - FORNECIMENTO E INSTALAÇÃO. AF_06/2022</t>
  </si>
  <si>
    <t xml:space="preserve"> 89485 </t>
  </si>
  <si>
    <t xml:space="preserve"> 3.6.27 </t>
  </si>
  <si>
    <t>CURVA PVC LONGA 90 GRAUS, DN 100 MM, PARA ESGOTO PREDIAL</t>
  </si>
  <si>
    <t xml:space="preserve"> 00001970 </t>
  </si>
  <si>
    <t>CURVA LONGA 90 GRAUS, PVC, SERIE NORMAL, ESGOTO PREDIAL, DN 100 MM, JUNTA ELÁSTICA, FORNECIDO E INSTALADO EM RAMAL DE DESCARGA OU RAMAL DE ESGOTO SANITÁRIO. AF_08/2022</t>
  </si>
  <si>
    <t xml:space="preserve"> 89750 </t>
  </si>
  <si>
    <t xml:space="preserve"> 3.6.26 </t>
  </si>
  <si>
    <t>BUCHA DE REDUCAO DE PVC, SOLDAVEL, CURTA, COM 50 X 40 MM, PARA AGUA FRIA PREDIAL</t>
  </si>
  <si>
    <t xml:space="preserve"> 00000819 </t>
  </si>
  <si>
    <t>BUCHA DE REDUÇÃO, CURTA, PVC, SOLDÁVEL, DN 50 X 40 MM, INSTALADO EM PRUMADA DE ÁGUA - FORNECIMENTO E INSTALAÇÃO. AF_06/2022</t>
  </si>
  <si>
    <t xml:space="preserve"> 103958 </t>
  </si>
  <si>
    <t xml:space="preserve"> 3.6.25 </t>
  </si>
  <si>
    <t>BUCHA DE REDUCAO DE PVC, SOLDAVEL, CURTA, COM 25 X 20 MM, PARA AGUA FRIA PREDIAL</t>
  </si>
  <si>
    <t xml:space="preserve"> 00000828 </t>
  </si>
  <si>
    <t>BUCHA DE REDUÇÃO, CURTA, PVC, SOLDÁVEL, DN 25 X 20 MM, INSTALADO EM RAMAL OU SUB-RAMAL DE ÁGUA - FORNECIMENTO E INSTALAÇÃO. AF_06/2022</t>
  </si>
  <si>
    <t xml:space="preserve"> 103947 </t>
  </si>
  <si>
    <t xml:space="preserve"> 3.6.24 </t>
  </si>
  <si>
    <t xml:space="preserve"> 3.6.23 </t>
  </si>
  <si>
    <t>REGISTRO DE ESFERA, PVC, COM VOLANTE, VS, SOLDAVEL, DN 32 MM, COM CORPO DIVIDIDO</t>
  </si>
  <si>
    <t xml:space="preserve"> 00011675 </t>
  </si>
  <si>
    <t>REGISTRO DE ESFERA, PVC, SOLDÁVEL, COM VOLANTE, DN  32 MM - FORNECIMENTO E INSTALAÇÃO. AF_08/2021</t>
  </si>
  <si>
    <t xml:space="preserve"> 94490 </t>
  </si>
  <si>
    <t xml:space="preserve"> 3.6.22 </t>
  </si>
  <si>
    <t>VALVULA DE DESCARGA METALICA, BASE 1 1/2 " E ACABAMENTO METALICO CROMADO</t>
  </si>
  <si>
    <t xml:space="preserve"> 00010228 </t>
  </si>
  <si>
    <t>VÁLVULA DE DESCARGA METÁLICA, BASE 1 1/2", ACABAMENTO METALICO CROMADO - FORNECIMENTO E INSTALAÇÃO. AF_08/2021</t>
  </si>
  <si>
    <t xml:space="preserve"> 99635 </t>
  </si>
  <si>
    <t xml:space="preserve"> 3.6.21 </t>
  </si>
  <si>
    <t>CHUMBAMENTO PONTUAL EM PASSAGEM DE TUBO COM DIÂMETROS ENTRE 40 MM E 75 MM. AF_05/2015</t>
  </si>
  <si>
    <t xml:space="preserve"> 91191 </t>
  </si>
  <si>
    <t>FIXAÇÃO DE TUBOS HORIZONTAIS DE PVC, CPVC OU COBRE DIÂMETROS MAIORES QUE 40 MM E MENORES OU IGUAIS A 75 MM COM ABRAÇADEIRA METÁLICA FLEXÍVEL 18 MM, FIXADA DIRETAMENTE NA LAJE. AF_05/2015</t>
  </si>
  <si>
    <t xml:space="preserve"> 91186 </t>
  </si>
  <si>
    <t>PASSANTE TIPO TUBO DE DIÂMETRO MAIORES QUE 40 MM E MENORES OU IGUAIS A 75 MM, FIXADO EM LAJE. AF_05/2015</t>
  </si>
  <si>
    <t xml:space="preserve"> 90454 </t>
  </si>
  <si>
    <t>FURO EM ALVENARIA PARA DIÂMETROS MAIORES QUE 40 MM E MENORES OU IGUAIS A 75 MM. AF_05/2015</t>
  </si>
  <si>
    <t xml:space="preserve"> 90437 </t>
  </si>
  <si>
    <t>UNIÃO, PVC, SOLDÁVEL, DN 50MM, INSTALADO EM PRUMADA DE ÁGUA - FORNECIMENTO E INSTALAÇÃO. AF_06/2022</t>
  </si>
  <si>
    <t xml:space="preserve"> 89594 </t>
  </si>
  <si>
    <t>LUVA, PVC, SOLDÁVEL, DN 50MM, INSTALADO EM PRUMADA DE ÁGUA - FORNECIMENTO E INSTALAÇÃO. AF_06/2022</t>
  </si>
  <si>
    <t xml:space="preserve"> 89575 </t>
  </si>
  <si>
    <t>(COMPOSIÇÃO REPRESENTATIVA) DO SERVIÇO DE INSTALAÇÃO DE TUBOS DE PVC, SOLDÁVEL, ÁGUA FRIA, DN 50 MM (INSTALADO EM PRUMADA), INCLUSIVE CONEXÕES, CORTES E FIXAÇÕES, PARA PRÉDIOS. AF_10/2015</t>
  </si>
  <si>
    <t xml:space="preserve"> 91788 </t>
  </si>
  <si>
    <t xml:space="preserve"> 3.6.20 </t>
  </si>
  <si>
    <t>CHUMBAMENTO PONTUAL EM PASSAGEM DE TUBO COM DIÂMETRO MENOR OU IGUAL A 40 MM. AF_05/2015</t>
  </si>
  <si>
    <t xml:space="preserve"> 91190 </t>
  </si>
  <si>
    <t>FIXAÇÃO DE TUBOS HORIZONTAIS DE PVC, CPVC OU COBRE DIÂMETROS MENORES OU IGUAIS A 40 MM COM ABRAÇADEIRA METÁLICA FLEXÍVEL 18 MM, FIXADA DIRETAMENTE NA LAJE. AF_05/2015</t>
  </si>
  <si>
    <t xml:space="preserve"> 91185 </t>
  </si>
  <si>
    <t>PASSANTE TIPO TUBO DE DIÂMETRO MENOR OU IGUAL A 40 MM, FIXADO EM LAJE. AF_05/2015</t>
  </si>
  <si>
    <t xml:space="preserve"> 90453 </t>
  </si>
  <si>
    <t>TÊ DE REDUÇÃO, PVC, SOLDÁVEL, DN 50MM X 40MM, INSTALADO EM PRUMADA DE ÁGUA - FORNECIMENTO E INSTALAÇÃO. AF_06/2022</t>
  </si>
  <si>
    <t xml:space="preserve"> 89626 </t>
  </si>
  <si>
    <t>TE, PVC, SOLDÁVEL, DN 40MM, INSTALADO EM PRUMADA DE ÁGUA - FORNECIMENTO E INSTALAÇÃO. AF_06/2022</t>
  </si>
  <si>
    <t xml:space="preserve"> 89623 </t>
  </si>
  <si>
    <t>ADAPTADOR CURTO COM BOLSA E ROSCA PARA REGISTRO, PVC, SOLDÁVEL, DN 40MM X 1.1/4 , INSTALADO EM PRUMADA DE ÁGUA - FORNECIMENTO E INSTALAÇÃO. AF_06/2022</t>
  </si>
  <si>
    <t xml:space="preserve"> 89572 </t>
  </si>
  <si>
    <t>ADAPTADOR CURTO COM BOLSA E ROSCA PARA REGISTRO, PVC, SOLDÁVEL, DN 40MM X 1.1/2 , INSTALADO EM PRUMADA DE ÁGUA - FORNECIMENTO E INSTALAÇÃO. AF_06/2022</t>
  </si>
  <si>
    <t xml:space="preserve"> 89570 </t>
  </si>
  <si>
    <t>UNIÃO, PVC, SOLDÁVEL, DN 40MM, INSTALADO EM PRUMADA DE ÁGUA - FORNECIMENTO E INSTALAÇÃO. AF_06/2022</t>
  </si>
  <si>
    <t xml:space="preserve"> 89568 </t>
  </si>
  <si>
    <t>LUVA, PVC, SOLDÁVEL, DN 40MM, INSTALADO EM PRUMADA DE ÁGUA - FORNECIMENTO E INSTALAÇÃO. AF_06/2022</t>
  </si>
  <si>
    <t xml:space="preserve"> 89558 </t>
  </si>
  <si>
    <t>JOELHO 45 GRAUS, PVC, SOLDÁVEL, DN 40MM, INSTALADO EM PRUMADA DE ÁGUA - FORNECIMENTO E INSTALAÇÃO. AF_06/2022</t>
  </si>
  <si>
    <t xml:space="preserve"> 89498 </t>
  </si>
  <si>
    <t>TUBO, PVC, SOLDÁVEL, DN 40MM, INSTALADO EM PRUMADA DE ÁGUA - FORNECIMENTO E INSTALAÇÃO. AF_06/2022</t>
  </si>
  <si>
    <t xml:space="preserve"> 89448 </t>
  </si>
  <si>
    <t>ADAPTADOR CURTO COM BOLSA E ROSCA PARA REGISTRO, PVC, SOLDÁVEL, DN 32MM X 1 , INSTALADO EM RAMAL DE DISTRIBUIÇÃO DE ÁGUA - FORNECIMENTO E INSTALAÇÃO. AF_06/2022</t>
  </si>
  <si>
    <t xml:space="preserve"> 89436 </t>
  </si>
  <si>
    <t>(COMPOSIÇÃO REPRESENTATIVA) DO SERVIÇO DE INSTALAÇÃO DE TUBOS DE PVC, SOLDÁVEL, ÁGUA FRIA, DN 40 MM (INSTALADO EM PRUMADA), INCLUSIVE CONEXÕES, CORTES E FIXAÇÕES, PARA PRÉDIOS. AF_10/2015</t>
  </si>
  <si>
    <t xml:space="preserve"> 91787 </t>
  </si>
  <si>
    <t xml:space="preserve"> 3.6.19 </t>
  </si>
  <si>
    <t>RASGO EM ALVENARIA PARA RAMAIS/ DISTRIBUIÇÃO COM DIAMETROS MENORES OU IGUAIS A 40 MM. AF_05/2015</t>
  </si>
  <si>
    <t xml:space="preserve"> 90443 </t>
  </si>
  <si>
    <t>FURO EM ALVENARIA PARA DIÂMETROS MENORES OU IGUAIS A 40 MM. AF_05/2015</t>
  </si>
  <si>
    <t xml:space="preserve"> 90436 </t>
  </si>
  <si>
    <t>TÊ DE REDUÇÃO, PVC, SOLDÁVEL, DN 32MM X 25MM, INSTALADO EM PRUMADA DE ÁGUA - FORNECIMENTO E INSTALAÇÃO. AF_06/2022</t>
  </si>
  <si>
    <t xml:space="preserve"> 89622 </t>
  </si>
  <si>
    <t>LUVA DE REDUÇÃO, PVC, SOLDÁVEL, DN 32MM X 25MM, INSTALADO EM PRUMADA DE ÁGUA - FORNECIMENTO E INSTALAÇÃO. AF_06/2022</t>
  </si>
  <si>
    <t xml:space="preserve"> 89532 </t>
  </si>
  <si>
    <t>LUVA, PVC, SOLDÁVEL, DN 25MM, INSTALADO EM PRUMADA DE ÁGUA - FORNECIMENTO E INSTALAÇÃO. AF_06/2022</t>
  </si>
  <si>
    <t xml:space="preserve"> 89528 </t>
  </si>
  <si>
    <t>TUBO, PVC, SOLDÁVEL, DN 25MM, INSTALADO EM PRUMADA DE ÁGUA - FORNECIMENTO E INSTALAÇÃO. AF_06/2022</t>
  </si>
  <si>
    <t xml:space="preserve"> 89446 </t>
  </si>
  <si>
    <t>TÊ DE REDUÇÃO, PVC, SOLDÁVEL, DN 32MM X 25MM, INSTALADO EM RAMAL DE DISTRIBUIÇÃO DE ÁGUA - FORNECIMENTO E INSTALAÇÃO. AF_06/2022</t>
  </si>
  <si>
    <t xml:space="preserve"> 89445 </t>
  </si>
  <si>
    <t>TE, PVC, SOLDÁVEL, DN 25MM, INSTALADO EM RAMAL DE DISTRIBUIÇÃO DE ÁGUA - FORNECIMENTO E INSTALAÇÃO. AF_06/2022</t>
  </si>
  <si>
    <t xml:space="preserve"> 89440 </t>
  </si>
  <si>
    <t>LUVA, PVC, SOLDÁVEL, DN 25MM, INSTALADO EM RAMAL DE DISTRIBUIÇÃO DE ÁGUA - FORNECIMENTO E INSTALAÇÃO. AF_06/2022</t>
  </si>
  <si>
    <t xml:space="preserve"> 89424 </t>
  </si>
  <si>
    <t>JOELHO 90 GRAUS, PVC, SOLDÁVEL, DN 25MM, INSTALADO EM RAMAL DE DISTRIBUIÇÃO DE ÁGUA - FORNECIMENTO E INSTALAÇÃO. AF_06/2022</t>
  </si>
  <si>
    <t xml:space="preserve"> 89408 </t>
  </si>
  <si>
    <t>TÊ DE REDUÇÃO, PVC, SOLDÁVEL, DN 32MM X 25MM, INSTALADO EM RAMAL OU SUB-RAMAL DE ÁGUA - FORNECIMENTO E INSTALAÇÃO. AF_06/2022</t>
  </si>
  <si>
    <t xml:space="preserve"> 89400 </t>
  </si>
  <si>
    <t>TÊ COM BUCHA DE LATÃO NA BOLSA CENTRAL, PVC, SOLDÁVEL, DN 25MM X 1/2 , INSTALADO EM RAMAL OU SUB-RAMAL DE ÁGUA - FORNECIMENTO E INSTALAÇÃO. AF_06/2022</t>
  </si>
  <si>
    <t xml:space="preserve"> 89396 </t>
  </si>
  <si>
    <t>TE, PVC, SOLDÁVEL, DN 25MM, INSTALADO EM RAMAL OU SUB-RAMAL DE ÁGUA - FORNECIMENTO E INSTALAÇÃO. AF_06/2022</t>
  </si>
  <si>
    <t xml:space="preserve"> 89395 </t>
  </si>
  <si>
    <t>ADAPTADOR CURTO COM BOLSA E ROSCA PARA REGISTRO, PVC, SOLDÁVEL, DN 25MM X 3/4 , INSTALADO EM RAMAL OU SUB-RAMAL DE ÁGUA - FORNECIMENTO E INSTALAÇÃO. AF_06/2022</t>
  </si>
  <si>
    <t xml:space="preserve"> 89383 </t>
  </si>
  <si>
    <t>LUVA, PVC, SOLDÁVEL, DN 25MM, INSTALADO EM RAMAL OU SUB-RAMAL DE ÁGUA - FORNECIMENTO E INSTALAÇÃO. AF_06/2022</t>
  </si>
  <si>
    <t xml:space="preserve"> 89378 </t>
  </si>
  <si>
    <t>JOELHO 90 GRAUS COM BUCHA DE LATÃO, PVC, SOLDÁVEL, DN 25MM, X 3/4  INSTALADO EM RAMAL OU SUB-RAMAL DE ÁGUA - FORNECIMENTO E INSTALAÇÃO. AF_06/2022</t>
  </si>
  <si>
    <t xml:space="preserve"> 89366 </t>
  </si>
  <si>
    <t>JOELHO 90 GRAUS, PVC, SOLDÁVEL, DN 25MM, INSTALADO EM RAMAL OU SUB-RAMAL DE ÁGUA - FORNECIMENTO E INSTALAÇÃO. AF_06/2022</t>
  </si>
  <si>
    <t xml:space="preserve"> 89362 </t>
  </si>
  <si>
    <t>TUBO, PVC, SOLDÁVEL, DN 25MM, INSTALADO EM RAMAL OU SUB-RAMAL DE ÁGUA - FORNECIMENTO E INSTALAÇÃO. AF_06/2022</t>
  </si>
  <si>
    <t xml:space="preserve"> 89356 </t>
  </si>
  <si>
    <t>(COMPOSIÇÃO REPRESENTATIVA) DO SERVIÇO DE INSTALAÇÃO DE TUBOS DE PVC, SOLDÁVEL, ÁGUA FRIA, DN 25 MM (INSTALADO EM RAMAL, SUB-RAMAL, RAMAL DE DISTRIBUIÇÃO OU PRUMADA), INCLUSIVE CONEXÕES, CORTES E FIXAÇÕES, PARA PRÉDIOS. AF_10/2015</t>
  </si>
  <si>
    <t xml:space="preserve"> 91785 </t>
  </si>
  <si>
    <t xml:space="preserve"> 3.6.18 </t>
  </si>
  <si>
    <t>FURO EM CONCRETO PARA DIÂMETROS MENORES OU IGUAIS A 40 MM. AF_05/2015</t>
  </si>
  <si>
    <t xml:space="preserve"> 90439 </t>
  </si>
  <si>
    <t>TÊ DE REDUÇÃO, PVC, SOLDÁVEL, DN 40MM X 32MM, INSTALADO EM PRUMADA DE ÁGUA - FORNECIMENTO E INSTALAÇÃO. AF_06/2022</t>
  </si>
  <si>
    <t xml:space="preserve"> 89624 </t>
  </si>
  <si>
    <t>TE, PVC, SOLDÁVEL, DN 32MM, INSTALADO EM PRUMADA DE ÁGUA - FORNECIMENTO E INSTALAÇÃO. AF_06/2022</t>
  </si>
  <si>
    <t xml:space="preserve"> 89620 </t>
  </si>
  <si>
    <t>LUVA DE REDUÇÃO, PVC, SOLDÁVEL, DN 40MM X 32MM, INSTALADO EM PRUMADA DE ÁGUA - FORNECIMENTO E INSTALAÇÃO. AF_06/2022</t>
  </si>
  <si>
    <t xml:space="preserve"> 89562 </t>
  </si>
  <si>
    <t>ADAPTADOR CURTO COM BOLSA E ROSCA PARA REGISTRO, PVC, SOLDÁVEL, DN 32MM X 1 , INSTALADO EM PRUMADA DE ÁGUA - FORNECIMENTO E INSTALAÇÃO. AF_06/2022</t>
  </si>
  <si>
    <t xml:space="preserve"> 89553 </t>
  </si>
  <si>
    <t>LUVA, PVC, SOLDÁVEL, DN 32MM, INSTALADO EM PRUMADA DE ÁGUA - FORNECIMENTO E INSTALAÇÃO. AF_06/2022</t>
  </si>
  <si>
    <t xml:space="preserve"> 89541 </t>
  </si>
  <si>
    <t>JOELHO 90 GRAUS, PVC, SOLDÁVEL, DN 32MM, INSTALADO EM PRUMADA DE ÁGUA - FORNECIMENTO E INSTALAÇÃO. AF_06/2022</t>
  </si>
  <si>
    <t xml:space="preserve"> 89492 </t>
  </si>
  <si>
    <t>TUBO, PVC, SOLDÁVEL, DN 32MM, INSTALADO EM PRUMADA DE ÁGUA - FORNECIMENTO E INSTALAÇÃO. AF_06/2022</t>
  </si>
  <si>
    <t xml:space="preserve"> 89447 </t>
  </si>
  <si>
    <t>TE, PVC, SOLDÁVEL, DN 32MM, INSTALADO EM RAMAL DE DISTRIBUIÇÃO DE ÁGUA - FORNECIMENTO E INSTALAÇÃO. AF_06/2022</t>
  </si>
  <si>
    <t xml:space="preserve"> 89443 </t>
  </si>
  <si>
    <t>UNIÃO, PVC, SOLDÁVEL, DN 32MM, INSTALADO EM RAMAL DE DISTRIBUIÇÃO DE ÁGUA - FORNECIMENTO E INSTALAÇÃO. AF_06/2022</t>
  </si>
  <si>
    <t xml:space="preserve"> 89435 </t>
  </si>
  <si>
    <t>LUVA, PVC, SOLDÁVEL, DN 32MM, INSTALADO EM RAMAL DE DISTRIBUIÇÃO DE ÁGUA - FORNECIMENTO E INSTALAÇÃO. AF_06/2022</t>
  </si>
  <si>
    <t xml:space="preserve"> 89431 </t>
  </si>
  <si>
    <t>JOELHO 45 GRAUS, PVC, SOLDÁVEL, DN 32MM, INSTALADO EM RAMAL DE DISTRIBUIÇÃO DE ÁGUA - FORNECIMENTO E INSTALAÇÃO. AF_06/2022</t>
  </si>
  <si>
    <t xml:space="preserve"> 89414 </t>
  </si>
  <si>
    <t>JOELHO 90 GRAUS, PVC, SOLDÁVEL, DN 32MM, INSTALADO EM RAMAL DE DISTRIBUIÇÃO DE ÁGUA - FORNECIMENTO E INSTALAÇÃO. AF_06/2022</t>
  </si>
  <si>
    <t xml:space="preserve"> 89413 </t>
  </si>
  <si>
    <t>TUBO, PVC, SOLDÁVEL, DN 32MM, INSTALADO EM RAMAL DE DISTRIBUIÇÃO DE ÁGUA - FORNECIMENTO E INSTALAÇÃO. AF_06/2022</t>
  </si>
  <si>
    <t xml:space="preserve"> 89403 </t>
  </si>
  <si>
    <t>TE, PVC, SOLDÁVEL, DN 32MM, INSTALADO EM RAMAL OU SUB-RAMAL DE ÁGUA - FORNECIMENTO E INSTALAÇÃO. AF_06/2022</t>
  </si>
  <si>
    <t xml:space="preserve"> 89398 </t>
  </si>
  <si>
    <t>LUVA, PVC, SOLDÁVEL, DN 32MM, INSTALADO EM RAMAL OU SUB-RAMAL DE ÁGUA - FORNECIMENTO E INSTALAÇÃO. AF_06/2022</t>
  </si>
  <si>
    <t xml:space="preserve"> 89386 </t>
  </si>
  <si>
    <t>TUBO, PVC, SOLDÁVEL, DN 32MM, INSTALADO EM RAMAL OU SUB-RAMAL DE ÁGUA - FORNECIMENTO E INSTALAÇÃO. AF_06/2022</t>
  </si>
  <si>
    <t xml:space="preserve"> 89357 </t>
  </si>
  <si>
    <t>(COMPOSIÇÃO REPRESENTATIVA) DO SERVIÇO DE INSTALAÇÃO TUBOS DE PVC, SOLDÁVEL, ÁGUA FRIA, DN 32 MM (INSTALADO EM RAMAL, SUB-RAMAL, RAMAL DE DISTRIBUIÇÃO OU PRUMADA), INCLUSIVE CONEXÕES, CORTES E FIXAÇÕES, PARA PRÉDIOS. AF_10/2015</t>
  </si>
  <si>
    <t xml:space="preserve"> 91786 </t>
  </si>
  <si>
    <t xml:space="preserve"> 3.6.17 </t>
  </si>
  <si>
    <t>ANEL EM CONCRETO ARMADO, PERFURADO, PARA FOSSAS SEPTICAS E SUMIDOUROS, SEM FUNDO, DIAMETRO INTERNO DE 3,00 M E ALTURA DE 0,50 M</t>
  </si>
  <si>
    <t xml:space="preserve"> 00043448 </t>
  </si>
  <si>
    <t>PEÇA CIRCULAR PRÉ-MOLDADA, VOLUME DE CONCRETO ACIMA DE 100 LITROS, TAXA DE AÇO APROXIMADA DE 30KG/M³. AF_01/2018</t>
  </si>
  <si>
    <t xml:space="preserve"> 97740 </t>
  </si>
  <si>
    <t>PEÇA CIRCULAR PRÉ-MOLDADA, VOLUME DE CONCRETO DE 10 A 30 LITROS, TAXA DE FIBRA DE POLIPROPILENO APROXIMADA DE 6 KG/M³. AF_01/2018_PS</t>
  </si>
  <si>
    <t xml:space="preserve"> 97738 </t>
  </si>
  <si>
    <t>PREPARO DE FUNDO DE VALA COM LARGURA MAIOR OU IGUAL A 1,5 M E MENOR QUE 2,5 M, COM CAMADA DE BRITA, LANÇAMENTO MECANIZADO. AF_08/2020</t>
  </si>
  <si>
    <t xml:space="preserve"> 101624 </t>
  </si>
  <si>
    <t>ARGAMASSA TRAÇO 1:3 (EM VOLUME DE CIMENTO E AREIA MÉDIA ÚMIDA) COM ADIÇÃO DE IMPERMEABILIZANTE, PREPARO MECÂNICO COM BETONEIRA 400 L. AF_08/2019</t>
  </si>
  <si>
    <t xml:space="preserve"> 100475 </t>
  </si>
  <si>
    <t>SUMIDOURO CIRCULAR, EM CONCRETO PRÉ-MOLDADO, DIÂMETRO INTERNO = 2,88 M, ALTURA INTERNA = 3,0 M, ÁREA DE INFILTRAÇÃO: 31,4 M² (PARA 12 CONTRIBUINTES). AF_12/2020_PA</t>
  </si>
  <si>
    <t xml:space="preserve"> 98065 </t>
  </si>
  <si>
    <t xml:space="preserve"> 3.6.16 </t>
  </si>
  <si>
    <t>ANEL EM CONCRETO ARMADO, LISO, PARA FOSSAS SEPTICAS E SUMIDOUROS, SEM FUNDO, DIAMETRO INTERNO DE 2,00 M E ALTURA DE 0,50 M</t>
  </si>
  <si>
    <t xml:space="preserve"> 00012565 </t>
  </si>
  <si>
    <t>ANEL EM CONCRETO ARMADO, LISO, PARA POCOS DE INSPECAO, SEM FUNDO, DIAMETRO INTERNO DE 0,60 M E ALTURA DE 0,50 M</t>
  </si>
  <si>
    <t xml:space="preserve"> 00012532 </t>
  </si>
  <si>
    <t>PEDRA BRITADA N. 0, OU PEDRISCO (4,8 A 9,5 MM) POSTO PEDREIRA/FORNECEDOR, SEM FRETE</t>
  </si>
  <si>
    <t xml:space="preserve"> 00004720 </t>
  </si>
  <si>
    <t>FILTRO ANAERÓBIO CIRCULAR, EM CONCRETO PRÉ-MOLDADO, DIÂMETRO INTERNO = 1,88 M, ALTURA INTERNA = 1,50 M, VOLUME ÚTIL: 3331,1 L (PARA 19 CONTRIBUINTES). AF_12/2020_PA</t>
  </si>
  <si>
    <t xml:space="preserve"> 98059 </t>
  </si>
  <si>
    <t xml:space="preserve"> 3.6.15 </t>
  </si>
  <si>
    <t>ANEL EM CONCRETO ARMADO, LISO, PARA, POCOS DE VISITA, POCOS DE INSPECAO, FOSSAS SEPTICAS E SUMIDOUROS, SEM FUNDO, DIAMETRO INTERNO DE 1,50 M E ALTURA DE 0,50 M</t>
  </si>
  <si>
    <t xml:space="preserve"> 00012563 </t>
  </si>
  <si>
    <t>PEÇA CIRCULAR PRÉ-MOLDADA, VOLUME DE CONCRETO DE 30 A 100 LITROS, TAXA DE AÇO APROXIMADA DE 30KG/M³. AF_01/2018</t>
  </si>
  <si>
    <t xml:space="preserve"> 97739 </t>
  </si>
  <si>
    <t>TANQUE SÉPTICO CIRCULAR, EM CONCRETO PRÉ-MOLDADO, DIÂMETRO INTERNO = 1,40 M, ALTURA INTERNA = 2,50 M, VOLUME ÚTIL: 3463,6 L (PARA 13 CONTRIBUINTES). AF_12/2020_PA</t>
  </si>
  <si>
    <t xml:space="preserve"> 98053 </t>
  </si>
  <si>
    <t xml:space="preserve"> 3.6.14 </t>
  </si>
  <si>
    <t>RALO SIFONADO CILINDRICO, PVC, 100 X 40 MM,  COM GRELHA REDONDA BRANCA</t>
  </si>
  <si>
    <t xml:space="preserve"> 00011741 </t>
  </si>
  <si>
    <t>RALO SIFONADO, PVC, DN 100 X 40 MM, JUNTA SOLDÁVEL, FORNECIDO E INSTALADO EM RAMAL DE DESCARGA OU EM RAMAL DE ESGOTO SANITÁRIO. AF_08/2022</t>
  </si>
  <si>
    <t xml:space="preserve"> 89709 </t>
  </si>
  <si>
    <t xml:space="preserve"> 3.6.13 </t>
  </si>
  <si>
    <t>DUCHA REDONDA PAREDE BRANCA 8" FAME</t>
  </si>
  <si>
    <t>SBC</t>
  </si>
  <si>
    <t xml:space="preserve"> 005800 </t>
  </si>
  <si>
    <t>FITA TEFLON VEDA ROSCA 18mm x 25m</t>
  </si>
  <si>
    <t xml:space="preserve"> 004636 </t>
  </si>
  <si>
    <t>ACABAMENTO DE REGISTRO PRESSAO CROMADO 1/2" LEVEL DECA</t>
  </si>
  <si>
    <t xml:space="preserve"> 000217 </t>
  </si>
  <si>
    <t>APARELHOS SANITARIOS</t>
  </si>
  <si>
    <t>DUCHA REDONDA PAREDE BRANCA 8"" FAME COM REGISTRO</t>
  </si>
  <si>
    <t xml:space="preserve"> 190316 </t>
  </si>
  <si>
    <t xml:space="preserve"> 3.6.12 </t>
  </si>
  <si>
    <t>TORNEIRA DE BOIA PARA CAIXA D'ÁGUA, ROSCÁVEL, 3/4" - FORNECIMENTO E INSTALAÇÃO. AF_08/2021</t>
  </si>
  <si>
    <t xml:space="preserve"> 94796 </t>
  </si>
  <si>
    <t>ADAPTADOR COM FLANGE E ANEL DE VEDAÇÃO, PVC, SOLDÁVEL, DN 40 MM X 1 1/4 , INSTALADO EM RESERVAÇÃO DE ÁGUA DE EDIFICAÇÃO QUE POSSUA RESERVATÓRIO DE FIBRA/FIBROCIMENTO   FORNECIMENTO E INSTALAÇÃO. AF_06/2016</t>
  </si>
  <si>
    <t xml:space="preserve"> 94705 </t>
  </si>
  <si>
    <t>TÊ, PVC, SOLDÁVEL, DN 40 MM INSTALADO EM RESERVAÇÃO DE ÁGUA DE EDIFICAÇÃO QUE POSSUA RESERVATÓRIO DE FIBRA/FIBROCIMENTO   FORNECIMENTO E INSTALAÇÃO. AF_06/2016</t>
  </si>
  <si>
    <t xml:space="preserve"> 94692 </t>
  </si>
  <si>
    <t>TÊ, PVC, SOLDÁVEL, DN  25 MM INSTALADO EM RESERVAÇÃO DE ÁGUA DE EDIFICAÇÃO QUE POSSUA RESERVATÓRIO DE FIBRA/FIBROCIMENTO   FORNECIMENTO E INSTALAÇÃO. AF_06/2016</t>
  </si>
  <si>
    <t xml:space="preserve"> 94688 </t>
  </si>
  <si>
    <t>JOELHO 90 GRAUS, PVC, SOLDÁVEL, DN 40 MM INSTALADO EM RESERVAÇÃO DE ÁGUA DE EDIFICAÇÃO QUE POSSUA RESERVATÓRIO DE FIBRA/FIBROCIMENTO   FORNECIMENTO E INSTALAÇÃO. AF_06/2016</t>
  </si>
  <si>
    <t xml:space="preserve"> 94676 </t>
  </si>
  <si>
    <t>JOELHO 90 GRAUS COM BUCHA DE LATÃO, PVC, SOLDÁVEL, DN  25 MM, X 3/4 INSTALADO EM RESERVAÇÃO DE ÁGUA DE EDIFICAÇÃO QUE POSSUA RESERVATÓRIO DE FIBRA/FIBROCIMENTO   FORNECIMENTO E INSTALAÇÃO. AF_06/2016</t>
  </si>
  <si>
    <t xml:space="preserve"> 94672 </t>
  </si>
  <si>
    <t>TUBO, PVC, SOLDÁVEL, DN 40 MM, INSTALADO EM RESERVAÇÃO DE ÁGUA DE EDIFICAÇÃO QUE POSSUA RESERVATÓRIO DE FIBRA/FIBROCIMENTO   FORNECIMENTO E INSTALAÇÃO. AF_06/2016</t>
  </si>
  <si>
    <t xml:space="preserve"> 94650 </t>
  </si>
  <si>
    <t>TUBO, PVC, SOLDÁVEL, DN  25 MM, INSTALADO EM RESERVAÇÃO DE ÁGUA DE EDIFICAÇÃO QUE POSSUA RESERVATÓRIO DE FIBRA/FIBROCIMENTO   FORNECIMENTO E INSTALAÇÃO. AF_06/2016</t>
  </si>
  <si>
    <t xml:space="preserve"> 94648 </t>
  </si>
  <si>
    <t>REGISTRO DE ESFERA, PVC, SOLDÁVEL, COM VOLANTE, DN  40 MM - FORNECIMENTO E INSTALAÇÃO. AF_08/2021</t>
  </si>
  <si>
    <t xml:space="preserve"> 94491 </t>
  </si>
  <si>
    <t>CAIXA D´ÁGUA EM POLIETILENO, 1000 LITROS - FORNECIMENTO E INSTALAÇÃO. AF_06/2021</t>
  </si>
  <si>
    <t xml:space="preserve"> 102607 </t>
  </si>
  <si>
    <t>FURO EM CAIXA D'ÁGUA COM ESPESSURA DE 2 ATÉ 5 MM E DIÂMETRO DE 40 MM. AF_06/2021</t>
  </si>
  <si>
    <t xml:space="preserve"> 102595 </t>
  </si>
  <si>
    <t>FURO EM CAIXA D'ÁGUA COM ESPESSURA DE 2 ATÉ 5 MM E DIÂMETRO DE 25 MM. AF_06/2021</t>
  </si>
  <si>
    <t xml:space="preserve"> 102591 </t>
  </si>
  <si>
    <t>CAIXA D´ÁGUA EM POLIETILENO, 1000 LITROS (INCLUSOS TUBOS, CONEXÕES E TORNEIRA DE BÓIA) - FORNECIMENTO E INSTALAÇÃO. AF_06/2021</t>
  </si>
  <si>
    <t xml:space="preserve"> 102623 </t>
  </si>
  <si>
    <t xml:space="preserve"> 3.6.11 </t>
  </si>
  <si>
    <t>BARRA DE APOIO RETA, EM ACO INOX POLIDO, COMPRIMENTO 70CM, DIAMETRO MINIMO 3 CM</t>
  </si>
  <si>
    <t xml:space="preserve"> 00036205 </t>
  </si>
  <si>
    <t>PARAFUSO NIQUELADO 3 1/2" COM ACABAMENTO CROMADO PARA FIXAR PECA SANITARIA, INCLUI PORCA CEGA, ARRUELA E BUCHA DE NYLON TAMANHO S-8</t>
  </si>
  <si>
    <t xml:space="preserve"> 00004351 </t>
  </si>
  <si>
    <t>BARRA DE APOIO RETA, EM ACO INOX POLIDO, COMPRIMENTO 70 CM,  FIXADA NA PAREDE - FORNECIMENTO E INSTALAÇÃO. AF_01/2020</t>
  </si>
  <si>
    <t xml:space="preserve"> 100867 </t>
  </si>
  <si>
    <t xml:space="preserve"> 3.6.10 </t>
  </si>
  <si>
    <t>SABONETEIRA DE PAREDE EM METAL CROMADO</t>
  </si>
  <si>
    <t xml:space="preserve"> 00011757 </t>
  </si>
  <si>
    <t>SABONETEIRA DE PAREDE EM METAL CROMADO, INCLUSO FIXAÇÃO. AF_01/2020</t>
  </si>
  <si>
    <t xml:space="preserve"> 95545 </t>
  </si>
  <si>
    <t xml:space="preserve"> 3.6.9 </t>
  </si>
  <si>
    <t>PAPELEIRA DE PAREDE EM METAL CROMADO SEM TAMPA</t>
  </si>
  <si>
    <t xml:space="preserve"> 00011703 </t>
  </si>
  <si>
    <t>PAPELEIRA DE PAREDE EM METAL CROMADO SEM TAMPA, INCLUSO FIXAÇÃO. AF_01/2020</t>
  </si>
  <si>
    <t xml:space="preserve"> 95544 </t>
  </si>
  <si>
    <t xml:space="preserve"> 3.6.8 </t>
  </si>
  <si>
    <t>PORTA TOALHA ROSTO EM METAL CROMADO, TIPO ARGOLA</t>
  </si>
  <si>
    <t xml:space="preserve"> 00021101 </t>
  </si>
  <si>
    <t>PORTA TOALHA ROSTO EM METAL CROMADO, TIPO ARGOLA, INCLUSO FIXAÇÃO. AF_01/2020</t>
  </si>
  <si>
    <t xml:space="preserve"> 95542 </t>
  </si>
  <si>
    <t xml:space="preserve"> 3.6.7 </t>
  </si>
  <si>
    <t>TORNEIRA CROMADA DE MESA, 1/2 OU 3/4, PARA LAVATÓRIO, PADRÃO POPULAR - FORNECIMENTO E INSTALAÇÃO. AF_01/2020</t>
  </si>
  <si>
    <t xml:space="preserve"> 86906 </t>
  </si>
  <si>
    <t>LAVATÓRIO LOUÇA BRANCA SUSPENSO, 29,5 X 39CM OU EQUIVALENTE, PADRÃO POPULAR - FORNECIMENTO E INSTALAÇÃO. AF_01/2020</t>
  </si>
  <si>
    <t xml:space="preserve"> 86904 </t>
  </si>
  <si>
    <t>ENGATE FLEXÍVEL EM PLÁSTICO BRANCO, 1/2 X 30CM - FORNECIMENTO E INSTALAÇÃO. AF_01/2020</t>
  </si>
  <si>
    <t xml:space="preserve"> 86884 </t>
  </si>
  <si>
    <t>SIFÃO DO TIPO FLEXÍVEL EM PVC 1  X 1.1/2  - FORNECIMENTO E INSTALAÇÃO. AF_01/2020</t>
  </si>
  <si>
    <t xml:space="preserve"> 86883 </t>
  </si>
  <si>
    <t>VÁLVULA EM PLÁSTICO 1 PARA PIA, TANQUE OU LAVATÓRIO, COM OU SEM LADRÃO - FORNECIMENTO E INSTALAÇÃO. AF_01/2020</t>
  </si>
  <si>
    <t xml:space="preserve"> 86879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</si>
  <si>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</si>
  <si>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86943 </t>
  </si>
  <si>
    <t xml:space="preserve"> 3.6.6 </t>
  </si>
  <si>
    <t>BARRA DE APOIO RETA, EM ACO INOX POLIDO, COMPRIMENTO 60CM, DIAMETRO MINIMO 3 CM</t>
  </si>
  <si>
    <t xml:space="preserve"> 00036204 </t>
  </si>
  <si>
    <t>PUXADOR PARA PCD, FIXADO NA PORTA - FORNECIMENTO E INSTALAÇÃO. AF_01/2020</t>
  </si>
  <si>
    <t xml:space="preserve"> 100874 </t>
  </si>
  <si>
    <t xml:space="preserve"> 3.6.5 </t>
  </si>
  <si>
    <t>REJUNTE EPOXI, QUALQUER COR</t>
  </si>
  <si>
    <t xml:space="preserve"> 00037329 </t>
  </si>
  <si>
    <t>BACIA SANITARIA (VASO) CONVENCIONAL PARA PCD, SEM FURO FRONTAL, DE LOUCA BRANCA (SEM ASSENTO)</t>
  </si>
  <si>
    <t xml:space="preserve"> 00036520 </t>
  </si>
  <si>
    <t>ANEL DE VEDACAO, PVC FLEXIVEL, 100 MM, PARA SAIDA DE BACIA / VASO SANITARIO</t>
  </si>
  <si>
    <t xml:space="preserve"> 00006138 </t>
  </si>
  <si>
    <t>PARAFUSO NIQUELADO COM ACABAMENTO CROMADO PARA FIXAR PECA SANITARIA, INCLUI PORCA CEGA, ARRUELA E BUCHA DE NYLON TAMANHO S-10</t>
  </si>
  <si>
    <t xml:space="preserve"> 00004384 </t>
  </si>
  <si>
    <t>VASO SANITARIO SIFONADO CONVENCIONAL PARA PCD SEM FURO FRONTAL COM  LOUÇA BRANCA SEM ASSENTO -  FORNECIMENTO E INSTALAÇÃO. AF_01/2020</t>
  </si>
  <si>
    <t xml:space="preserve"> 95471 </t>
  </si>
  <si>
    <t xml:space="preserve"> 3.6.4 </t>
  </si>
  <si>
    <t>ASSENTO SANITARIO DE PLASTICO, TIPO CONVENCIONAL</t>
  </si>
  <si>
    <t xml:space="preserve"> 00000377 </t>
  </si>
  <si>
    <t>ASSENTO SANITÁRIO CONVENCIONAL - FORNECIMENTO E INSTALACAO. AF_01/2020</t>
  </si>
  <si>
    <t xml:space="preserve"> 100849 </t>
  </si>
  <si>
    <t xml:space="preserve"> 3.6.3 </t>
  </si>
  <si>
    <t>BACIA SANITARIA (VASO) CONVENCIONAL, DE LOUCA BRANCA, SIFAO APARENTE, SAIDA VERTICAL (SEM ASSENTO)</t>
  </si>
  <si>
    <t xml:space="preserve"> 00010420 </t>
  </si>
  <si>
    <t>VASO SANITARIO SIFONADO CONVENCIONAL COM  LOUÇA BRANCA - FORNECIMENTO E INSTALAÇÃO. AF_01/2020</t>
  </si>
  <si>
    <t xml:space="preserve"> 95469 </t>
  </si>
  <si>
    <t xml:space="preserve"> 3.6.2 </t>
  </si>
  <si>
    <t>TORNEIRA CROMADA LONGA, DE PAREDE, 1/2 OU 3/4, PARA PIA DE COZINHA, PADRÃO POPULAR - FORNECIMENTO E INSTALAÇÃO. AF_01/2020</t>
  </si>
  <si>
    <t xml:space="preserve"> 86911 </t>
  </si>
  <si>
    <t>BANCADA DE MÁRMORE SINTÉTICO, DE 120 X 60CM, COM CUBA INTEGRADA - FORNECIMENTO E INSTALAÇÃO. AF_01/2020</t>
  </si>
  <si>
    <t xml:space="preserve"> 86894 </t>
  </si>
  <si>
    <t>VÁLVULA EM PLÁSTICO CROMADO TIPO AMERICANA 3.1/2 X 1.1/2 SEM ADAPTADOR PARA PIA - FORNECIMENTO E INSTALAÇÃO. AF_01/2020</t>
  </si>
  <si>
    <t xml:space="preserve"> 86880 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</si>
  <si>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</si>
  <si>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 xml:space="preserve"> 86934 </t>
  </si>
  <si>
    <t xml:space="preserve"> 3.6.1 </t>
  </si>
  <si>
    <t>INSTALAÇÕES HIDROSSANITÁRIAS</t>
  </si>
  <si>
    <t xml:space="preserve"> 3.6 </t>
  </si>
  <si>
    <t>ARAME GALVANIZADO 6 BWG, D = 5,16 MM (0,157 KG/M), OU 8 BWG, D = 4,19 MM (0,101 KG/M), OU 10 BWG, D = 3,40 MM (0,0713 KG/M)</t>
  </si>
  <si>
    <t xml:space="preserve"> 00043131 </t>
  </si>
  <si>
    <t>CENTO</t>
  </si>
  <si>
    <t>PARAFUSO, AUTO ATARRACHANTE, CABECA CHATA, FENDA SIMPLES, 1/4 (6,35 MM) X 25 MM</t>
  </si>
  <si>
    <t xml:space="preserve"> 00040552 </t>
  </si>
  <si>
    <t>PARAFUSO ZINCADO, AUTOBROCANTE, FLANGEADO, 4,2 MM X 19 MM</t>
  </si>
  <si>
    <t xml:space="preserve"> 00040547 </t>
  </si>
  <si>
    <t>PARAFUSO DRY WALL, EM ACO ZINCADO, CABECA LENTILHA E PONTA BROCA (LB), LARGURA 4,2 MM, COMPRIMENTO 13 MM</t>
  </si>
  <si>
    <t xml:space="preserve"> 00039443 </t>
  </si>
  <si>
    <t>PENDURAL OU PRESILHA REGULADORA, EM ACO GALVANIZADO, COM CORPO, MOLA E REBITE, PARA PERFIL TIPO CANALETA DE ESTRUTURA EM FORROS DRYWALL</t>
  </si>
  <si>
    <t xml:space="preserve"> 00039430 </t>
  </si>
  <si>
    <t>PERFIL CANALETA, FORMATO C, EM ACO ZINCADO, PARA ESTRUTURA FORRO DRYWALL, E = 0,5 MM, *46 X 18* (L X H), COMPRIMENTO 3 M</t>
  </si>
  <si>
    <t xml:space="preserve"> 00039427 </t>
  </si>
  <si>
    <t>FORRO DE PVC LISO, BRANCO, REGUA DE 20 CM, ESPESSURA DE 8 MM A 10 MM, COMPRIMENTO 6 M (SEM COLOCACAO)</t>
  </si>
  <si>
    <t xml:space="preserve"> 00036225 </t>
  </si>
  <si>
    <t>FORRO DE PVC, LISO, PARA AMBIENTES COMERCIAIS, INCLUSIVE ESTRUTURA DE FIXAÇÃO. AF_05/2017_PS</t>
  </si>
  <si>
    <t xml:space="preserve"> 96486 </t>
  </si>
  <si>
    <t xml:space="preserve"> 3.5.1 </t>
  </si>
  <si>
    <t>FORRO</t>
  </si>
  <si>
    <t xml:space="preserve"> 3.5 </t>
  </si>
  <si>
    <t xml:space="preserve"> 3.4.2 </t>
  </si>
  <si>
    <t>REJUNTE CIMENTICIO, QUALQUER COR</t>
  </si>
  <si>
    <t xml:space="preserve"> 00034357 </t>
  </si>
  <si>
    <t>ARGAMASSA COLANTE AC I PARA CERAMICAS</t>
  </si>
  <si>
    <t xml:space="preserve"> 00001381 </t>
  </si>
  <si>
    <t>REVESTIMENTO EM CERAMICA ESMALTADA EXTRA, PEI MENOR OU IGUAL A 3, FORMATO MENOR OU IGUAL A 2025 CM2</t>
  </si>
  <si>
    <t xml:space="preserve"> 00000536 </t>
  </si>
  <si>
    <t>AZULEJISTA OU LADRILHISTA COM ENCARGOS COMPLEMENTARES</t>
  </si>
  <si>
    <t xml:space="preserve"> 88256 </t>
  </si>
  <si>
    <t>REVESTIMENTO CERÂMICO PARA PAREDES INTERNAS COM PLACAS TIPO ESMALTADA EXTRA  DE DIMENSÕES 33X45 CM APLICADAS EM AMBIENTES DE ÁREA MAIOR QUE 5 M² A MEIA ALTURA DAS PAREDES. AF_06/2014</t>
  </si>
  <si>
    <t xml:space="preserve"> 87275 </t>
  </si>
  <si>
    <t xml:space="preserve"> 3.4.1 </t>
  </si>
  <si>
    <t>REVESTIMENTOS E PINTURA</t>
  </si>
  <si>
    <t xml:space="preserve"> 3.4 </t>
  </si>
  <si>
    <t>TELA DE ACO SOLDADA NERVURADA, CA-60, Q-196, (3,11 KG/M2), DIAMETRO DO FIO = 5,0 MM, LARGURA = 2,45 M, ESPACAMENTO DA MALHA = 10 X 10 CM</t>
  </si>
  <si>
    <t xml:space="preserve"> 00007156 </t>
  </si>
  <si>
    <t>PREGO DE ACO POLIDO COM CABECA 17 X 21 (2 X 11)</t>
  </si>
  <si>
    <t xml:space="preserve"> 00005068 </t>
  </si>
  <si>
    <t>CONCRETO FCK = 20MPA, TRAÇO 1:2,7:3 (EM MASSA SECA DE CIMENTO/ AREIA MÉDIA/ BRITA 1) - PREPARO MECÂNICO COM BETONEIRA 400 L. AF_05/2021</t>
  </si>
  <si>
    <t xml:space="preserve"> 94964 </t>
  </si>
  <si>
    <t>PISO - PISOS</t>
  </si>
  <si>
    <t>EXECUÇÃO DE PASSEIO (CALÇADA) OU PISO DE CONCRETO COM CONCRETO MOLDADO IN LOCO, FEITO EM OBRA, ACABAMENTO CONVENCIONAL, ESPESSURA 6 CM, ARMADO. AF_08/2022</t>
  </si>
  <si>
    <t xml:space="preserve"> 94992 </t>
  </si>
  <si>
    <t xml:space="preserve"> 3.3.2 </t>
  </si>
  <si>
    <t>PISO EM CERAMICA ESMALTADA EXTRA, PEI MAIOR OU IGUAL A 4, FORMATO MENOR OU IGUAL A 2025 CM2</t>
  </si>
  <si>
    <t xml:space="preserve"> 00001287 </t>
  </si>
  <si>
    <t>REVESTIMENTO CERÂMICO PARA PISO COM PLACAS TIPO ESMALTADA EXTRA DE DIMENSÕES 45X45 CM APLICADA EM AMBIENTES DE ÁREA MAIOR QUE 10 M2. AF_06/2014</t>
  </si>
  <si>
    <t xml:space="preserve"> 87251 </t>
  </si>
  <si>
    <t xml:space="preserve"> 3.3.1 </t>
  </si>
  <si>
    <t>PISO</t>
  </si>
  <si>
    <t xml:space="preserve"> 3.3 </t>
  </si>
  <si>
    <t xml:space="preserve"> 3.2.4 </t>
  </si>
  <si>
    <t xml:space="preserve"> 3.2.3 </t>
  </si>
  <si>
    <t xml:space="preserve"> 3.2.2 </t>
  </si>
  <si>
    <t xml:space="preserve"> 3.2.1 </t>
  </si>
  <si>
    <t>ALVENARIA ESTRUTURAL</t>
  </si>
  <si>
    <t xml:space="preserve"> 3.2 </t>
  </si>
  <si>
    <t>CONCRETAGEM DE RADIER, PISO DE CONCRETO OU LAJE SOBRE SOLO, FCK 30 MPA - LANÇAMENTO, ADENSAMENTO E ACABAMENTO. AF_09/2021</t>
  </si>
  <si>
    <t xml:space="preserve"> 97096 </t>
  </si>
  <si>
    <t>ARMAÇÃO PARA EXECUÇÃO DE RADIER, PISO DE CONCRETO OU LAJE SOBRE SOLO, COM USO DE TELA Q-113. AF_09/2021</t>
  </si>
  <si>
    <t xml:space="preserve"> 97089 </t>
  </si>
  <si>
    <t>CAMADA SEPARADORA PARA EXECUÇÃO DE RADIER, PISO DE CONCRETO OU LAJE SOBRE SOLO, EM LONA PLÁSTICA. AF_09/2021</t>
  </si>
  <si>
    <t xml:space="preserve"> 97087 </t>
  </si>
  <si>
    <t>FABRICAÇÃO, MONTAGEM E DESMONTAGEM DE FORMA PARA RADIER, PISO DE CONCRETO OU LAJE SOBRE SOLO, EM MADEIRA SERRADA, 4 UTILIZAÇÕES. AF_09/2021</t>
  </si>
  <si>
    <t xml:space="preserve"> 97086 </t>
  </si>
  <si>
    <t>COMPACTAÇÃO MECÂNICA DE SOLO PARA EXECUÇÃO DE RADIER, PISO DE CONCRETO OU LAJE SOBRE SOLO, COM COMPACTADOR DE SOLOS A PERCUSSÃO. AF_09/2021</t>
  </si>
  <si>
    <t xml:space="preserve"> 97083 </t>
  </si>
  <si>
    <t>ESCAVAÇÃO MANUAL DE VIGA DE BORDA PARA RADIER. AF_09/2021</t>
  </si>
  <si>
    <t xml:space="preserve"> 97082 </t>
  </si>
  <si>
    <t>LASTRO COM MATERIAL GRANULAR (PEDRA BRITADA N.2), APLICADO EM PISOS OU LAJES SOBRE SOLO, ESPESSURA DE *10 CM*. AF_08/2017</t>
  </si>
  <si>
    <t xml:space="preserve"> 96624 </t>
  </si>
  <si>
    <t>EXECUÇÃO DE RADIER, ESPESSURA DE 10 CM, FCK = 30 MPA, COM USO DE FORMAS EM MADEIRA SERRADA. AF_09/2021</t>
  </si>
  <si>
    <t xml:space="preserve"> 97101 </t>
  </si>
  <si>
    <t xml:space="preserve"> 3.1.1 </t>
  </si>
  <si>
    <t>FUNDAÇÃO</t>
  </si>
  <si>
    <t xml:space="preserve"> 3.1 </t>
  </si>
  <si>
    <t>FERROLHO COM FECHO / TRINCO REDONDO, EM ACO GALVANIZADO / ZINCADO, DE SOBREPOR, COM COMPRIMENTO DE 8" E ESPESSURA MINIMA DA CHAPA DE 1,50 MM</t>
  </si>
  <si>
    <t xml:space="preserve"> 00011455 </t>
  </si>
  <si>
    <t>CANT - CANTEIRO DE OBRAS</t>
  </si>
  <si>
    <t>PAREDE DE MADEIRA COMPENSADA PARA CONSTRUÇÃO TEMPORÁRIA EM CHAPA SIMPLES, EXTERNA, COM ÁREA LÍQUIDA MENOR QUE 6 M², COM VÃO. AF_05/2018</t>
  </si>
  <si>
    <t xml:space="preserve"> 98446 </t>
  </si>
  <si>
    <t>PAREDE DE MADEIRA COMPENSADA PARA CONSTRUÇÃO TEMPORÁRIA EM CHAPA SIMPLES, EXTERNA, COM ÁREA LÍQUIDA MAIOR OU IGUAL A 6 M², COM VÃO. AF_05/2018</t>
  </si>
  <si>
    <t xml:space="preserve"> 98445 </t>
  </si>
  <si>
    <t>PAREDE DE MADEIRA COMPENSADA PARA CONSTRUÇÃO TEMPORÁRIA EM CHAPA SIMPLES, EXTERNA, COM ÁREA LÍQUIDA MENOR QUE 6 M², SEM VÃO. AF_05/2018</t>
  </si>
  <si>
    <t xml:space="preserve"> 98442 </t>
  </si>
  <si>
    <t>PAREDE DE MADEIRA COMPENSADA PARA CONSTRUÇÃO TEMPORÁRIA EM CHAPA SIMPLES, EXTERNA, COM ÁREA LÍQUIDA MAIOR OU IGUAL A 6 M², SEM VÃO. AF_05/2018</t>
  </si>
  <si>
    <t xml:space="preserve"> 98441 </t>
  </si>
  <si>
    <t>LUMINÁRIA TIPO CALHA, DE SOBREPOR, COM 2 LÂMPADAS TUBULARES FLUORESCENTES DE 36 W, COM REATOR DE PARTIDA RÁPIDA - FORNECIMENTO E INSTALAÇÃO. AF_02/2020</t>
  </si>
  <si>
    <t xml:space="preserve"> 97586 </t>
  </si>
  <si>
    <t>CONDULETE DE PVC, TIPO B, PARA ELETRODUTO DE PVC SOLDÁVEL DN 25 MM (3/4''), APARENTE - FORNECIMENTO E INSTALAÇÃO. AF_10/2022</t>
  </si>
  <si>
    <t xml:space="preserve"> 95805 </t>
  </si>
  <si>
    <t>LASTRO DE CONCRETO MAGRO, APLICADO EM PISOS, LAJES SOBRE SOLO OU RADIERS, ESPESSURA DE 5 CM. AF_07/2016</t>
  </si>
  <si>
    <t xml:space="preserve"> 95241 </t>
  </si>
  <si>
    <t>LASTRO DE CONCRETO MAGRO, APLICADO EM PISOS, LAJES SOBRE SOLO OU RADIERS, ESPESSURA DE 3 CM. AF_07/2016</t>
  </si>
  <si>
    <t xml:space="preserve"> 95240 </t>
  </si>
  <si>
    <t>JANELA DE AÇO TIPO BASCULANTE PARA VIDROS, COM BATENTE, FERRAGENS E PINTURA ANTICORROSIVA. EXCLUSIVE VIDROS, ACABAMENTO, ALIZAR E CONTRAMARCO. FORNECIMENTO E INSTALAÇÃO. AF_12/2019</t>
  </si>
  <si>
    <t xml:space="preserve"> 94559 </t>
  </si>
  <si>
    <t>TELHAMENTO COM TELHA ONDULADA DE FIBROCIMENTO E = 6 MM, COM RECOBRIMENTO LATERAL DE 1 1/4 DE ONDA PARA TELHADO COM INCLINAÇÃO MÁXIMA DE 10°, COM ATÉ 2 ÁGUAS, INCLUSO IÇAMENTO. AF_07/2019</t>
  </si>
  <si>
    <t xml:space="preserve"> 94210 </t>
  </si>
  <si>
    <t>REATERRO MANUAL DE VALAS, COM COMPACTADOR DE SOLOS DE PERCUSSÃO. AF_08/2023</t>
  </si>
  <si>
    <t xml:space="preserve"> 93382 </t>
  </si>
  <si>
    <t>INTERRUPTOR SIMPLES (1 MÓDULO) COM 1 TOMADA DE EMBUTIR 2P+T 10 A,  INCLUINDO SUPORTE E PLACA - FORNECIMENTO E INSTALAÇÃO. AF_12/2015</t>
  </si>
  <si>
    <t xml:space="preserve"> 92023 </t>
  </si>
  <si>
    <t>ELETRODUTO RÍGIDO ROSCÁVEL, PVC, DN 20 MM (1/2"), PARA CIRCUITOS TERMINAIS, INSTALADO EM PAREDE - FORNECIMENTO E INSTALAÇÃO. AF_12/2015</t>
  </si>
  <si>
    <t xml:space="preserve"> 91870 </t>
  </si>
  <si>
    <t>ELETRODUTO RÍGIDO ROSCÁVEL, PVC, DN 20 MM (1/2"), PARA CIRCUITOS TERMINAIS, INSTALADO EM FORRO - FORNECIMENTO E INSTALAÇÃO. AF_12/2015</t>
  </si>
  <si>
    <t xml:space="preserve"> 91862 </t>
  </si>
  <si>
    <t>PORTA EM ALUMÍNIO DE ABRIR TIPO VENEZIANA COM GUARNIÇÃO, FIXAÇÃO COM PARAFUSOS - FORNECIMENTO E INSTALAÇÃO. AF_12/2019</t>
  </si>
  <si>
    <t xml:space="preserve"> 91341 </t>
  </si>
  <si>
    <t>FIXAÇÃO DE TUBOS VERTICAIS DE PPR DIÂMETROS MENORES OU IGUAIS A 40 MM COM ABRAÇADEIRA METÁLICA RÍGIDA TIPO D 1/2", FIXADA EM PERFILADO EM ALVENARIA. AF_05/2015</t>
  </si>
  <si>
    <t xml:space="preserve"> 91173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</si>
  <si>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</si>
  <si>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91170 </t>
  </si>
  <si>
    <t>ALVENARIA DE EMBASAMENTO COM BLOCO ESTRUTURAL DE CONCRETO, DE 14X19X29CM E ARGAMASSA DE ASSENTAMENTO COM PREPARO EM BETONEIRA. AF_05/2020</t>
  </si>
  <si>
    <t xml:space="preserve"> 101165 </t>
  </si>
  <si>
    <t>EXECUÇÃO DE DEPÓSITO EM CANTEIRO DE OBRA EM CHAPA DE MADEIRA COMPENSADA, NÃO INCLUSO MOBILIÁRIO. AF_04/2016</t>
  </si>
  <si>
    <t xml:space="preserve"> 93584 </t>
  </si>
  <si>
    <t xml:space="preserve"> 2.5 </t>
  </si>
  <si>
    <t>TELA PLASTICA TECIDA LISTRADA BRANCA E LARANJA, TIPO GUARDA CORPO, EM POLIETILENO MONOFILADO, ROLO 1,20 X 50 M (L X C)</t>
  </si>
  <si>
    <t xml:space="preserve"> 00037525 </t>
  </si>
  <si>
    <t>FORRO DE PVC LISO, BRANCO, REGUA DE 10 CM, ESPESSURA DE 8 MM A 10 MM (COM COLOCACAO / SEM ESTRUTURA METALICA)</t>
  </si>
  <si>
    <t xml:space="preserve"> 00011587 </t>
  </si>
  <si>
    <t>EXTINTOR DE INCENDIO PORTATIL COM CARGA DE PO QUIMICO SECO (PQS) DE 4 KG, CLASSE BC</t>
  </si>
  <si>
    <t xml:space="preserve"> 00010891 </t>
  </si>
  <si>
    <t>EXTINTOR DE INCENDIO PORTATIL COM CARGA DE AGUA PRESSURIZADA DE 10 L, CLASSE A</t>
  </si>
  <si>
    <t xml:space="preserve"> 00010886 </t>
  </si>
  <si>
    <t>FECHADURA ESPELHO PARA PORTA EXTERNA, EM ACO INOX (MAQUINA, TESTA E CONTRA-TESTA) E EM ZAMAC (MACANETA, LINGUETA E TRINCOS) COM ACABAMENTO CROMADO, MAQUINA DE 40 MM, INCLUINDO CHAVE TIPO CILINDRO</t>
  </si>
  <si>
    <t xml:space="preserve"> 00003080 </t>
  </si>
  <si>
    <t>CAIXA DE GORDURA SIMPLES, CIRCULAR, EM CONCRETO PRÉ-MOLDADO, DIÂMETRO INTERNO = 0,4 M, ALTURA INTERNA = 0,4 M. AF_12/2020</t>
  </si>
  <si>
    <t xml:space="preserve"> 98102 </t>
  </si>
  <si>
    <t>CAIXA ENTERRADA HIDRÁULICA RETANGULAR, EM ALVENARIA COM BLOCOS DE CONCRETO, DIMENSÕES INTERNAS: 0,6X0,6X0,6 M PARA REDE DE ESGOTO. AF_12/2020</t>
  </si>
  <si>
    <t xml:space="preserve"> 97906 </t>
  </si>
  <si>
    <t>CONDULETE DE PVC, TIPO LB, PARA ELETRODUTO DE PVC SOLDÁVEL DN 25 MM (3/4''), APARENTE - FORNECIMENTO E INSTALAÇÃO. AF_10/2022</t>
  </si>
  <si>
    <t xml:space="preserve"> 95811 </t>
  </si>
  <si>
    <t>TOMADA BAIXA DE EMBUTIR (2 MÓDULOS), 2P+T 10 A, INCLUINDO SUPORTE E PLACA - FORNECIMENTO E INSTALAÇÃO. AF_12/2015</t>
  </si>
  <si>
    <t xml:space="preserve"> 92008 </t>
  </si>
  <si>
    <t>TOMADA BAIXA DE EMBUTIR (1 MÓDULO), 2P+T 10 A, INCLUINDO SUPORTE E PLACA - FORNECIMENTO E INSTALAÇÃO. AF_12/2015</t>
  </si>
  <si>
    <t xml:space="preserve"> 92000 </t>
  </si>
  <si>
    <t>CURVA 90 GRAUS PARA ELETRODUTO, PVC, ROSCÁVEL, DN 20 MM (1/2"), PARA CIRCUITOS TERMINAIS, INSTALADA EM PAREDE - FORNECIMENTO E INSTALAÇÃO. AF_12/2015</t>
  </si>
  <si>
    <t xml:space="preserve"> 91911 </t>
  </si>
  <si>
    <t>PORTA DE MADEIRA PARA PINTURA, SEMI-OCA (LEVE OU MÉDIA), 80X210CM, ESPESSURA DE 3,5CM, INCLUSO DOBRADIÇAS - FORNECIMENTO E INSTALAÇÃO. AF_12/2019</t>
  </si>
  <si>
    <t xml:space="preserve"> 90822 </t>
  </si>
  <si>
    <t>PONTO DE CONSUMO TERMINAL DE ÁGUA FRIA (SUBRAMAL) COM TUBULAÇÃO DE PVC, DN 25 MM, INSTALADO EM RAMAL DE ÁGUA, INCLUSOS RASGO E CHUMBAMENTO EM ALVENARIA. AF_12/2014</t>
  </si>
  <si>
    <t xml:space="preserve"> 89957 </t>
  </si>
  <si>
    <t>DISJUNTOR MONOPOLAR TIPO NEMA, CORRENTE NOMINAL DE 35 ATÉ 50A - FORNECIMENTO E INSTALAÇÃO. AF_10/2020</t>
  </si>
  <si>
    <t xml:space="preserve"> 101891 </t>
  </si>
  <si>
    <t>EXECUÇÃO DE REFEITÓRIO EM CANTEIRO DE OBRA EM CHAPA DE MADEIRA COMPENSADA, NÃO INCLUSO MOBILIÁRIO E EQUIPAMENTOS. AF_02/2016</t>
  </si>
  <si>
    <t xml:space="preserve"> 93210 </t>
  </si>
  <si>
    <t xml:space="preserve"> 2.4 </t>
  </si>
  <si>
    <t>SARRAFO NAO APARELHADO *2,5 X 7* CM, EM MACARANDUBA, ANGELIM OU EQUIVALENTE DA REGIAO -  BRUTA</t>
  </si>
  <si>
    <t xml:space="preserve"> 00004417 </t>
  </si>
  <si>
    <t>PLACA DE OBRA (PARA CONSTRUCAO CIVIL) EM CHAPA GALVANIZADA *N. 22*, ADESIVADA, DE *2,0 X 1,125* M</t>
  </si>
  <si>
    <t xml:space="preserve"> 00004813 </t>
  </si>
  <si>
    <t>PREGO DE ACO POLIDO COM CABECA 18 X 30 (2 3/4 X 10)</t>
  </si>
  <si>
    <t xml:space="preserve"> 00005075 </t>
  </si>
  <si>
    <t>PLACA DE OBRA EM CHAPA DE ACO GALVANIZADO</t>
  </si>
  <si>
    <t xml:space="preserve"> 74209/001 </t>
  </si>
  <si>
    <t xml:space="preserve"> 2.3 </t>
  </si>
  <si>
    <t>TABUA *2,5 X 23* CM EM PINUS, MISTA OU EQUIVALENTE DA REGIAO - BRUTA</t>
  </si>
  <si>
    <t xml:space="preserve"> 00010567 </t>
  </si>
  <si>
    <t>CAIBRO NAO APARELHADO  *7,5 X 7,5* CM, EM MACARANDUBA, ANGELIM OU EQUIVALENTE DA REGIAO -  BRUTA</t>
  </si>
  <si>
    <t xml:space="preserve"> 00004433 </t>
  </si>
  <si>
    <t>SERT - SERVIÇOS TÉCNICOS</t>
  </si>
  <si>
    <t>MARCAÇÃO DE PONTOS EM GABARITO OU CAVALETE. AF_10/2018</t>
  </si>
  <si>
    <t xml:space="preserve"> 99062 </t>
  </si>
  <si>
    <t>CONCRETO MAGRO PARA LASTRO, TRAÇO 1:4,5:4,5 (EM MASSA SECA DE CIMENTO/ AREIA MÉDIA/ BRITA 1) - PREPARO MANUAL. AF_05/2021</t>
  </si>
  <si>
    <t xml:space="preserve"> 94974 </t>
  </si>
  <si>
    <t>SERRA CIRCULAR DE BANCADA COM MOTOR ELÉTRICO POTÊNCIA DE 5HP, COM COIFA PARA DISCO 10" - CHI DIURNO. AF_08/2015</t>
  </si>
  <si>
    <t xml:space="preserve"> 91693 </t>
  </si>
  <si>
    <t>SERRA CIRCULAR DE BANCADA COM MOTOR ELÉTRICO POTÊNCIA DE 5HP, COM COIFA PARA DISCO 10" - CHP DIURNO. AF_08/2015</t>
  </si>
  <si>
    <t xml:space="preserve"> 91692 </t>
  </si>
  <si>
    <t>LOCACAO CONVENCIONAL DE OBRA, UTILIZANDO GABARITO DE TÁBUAS CORRIDAS PONTALETADAS A CADA 2,00M -  2 UTILIZAÇÕES. AF_10/2018</t>
  </si>
  <si>
    <t xml:space="preserve"> 99059 </t>
  </si>
  <si>
    <t xml:space="preserve"> 2.2 </t>
  </si>
  <si>
    <t>JARDINEIRO COM ENCARGOS COMPLEMENTARES</t>
  </si>
  <si>
    <t xml:space="preserve"> 88441 </t>
  </si>
  <si>
    <t>REVOLVIMENTO E LIMPEZA MANUAL DE SOLO. AF_05/2018</t>
  </si>
  <si>
    <t xml:space="preserve"> 98519 </t>
  </si>
  <si>
    <t xml:space="preserve"> 2.1 </t>
  </si>
  <si>
    <t>VIDRACEIRO COM ENCARGOS COMPLEMENTARES</t>
  </si>
  <si>
    <t xml:space="preserve"> 88325 </t>
  </si>
  <si>
    <t>MARCENEIRO COM ENCARGOS COMPLEMENTARES</t>
  </si>
  <si>
    <t xml:space="preserve"> 88273 </t>
  </si>
  <si>
    <t>INSTALACOES PROVISORIAS</t>
  </si>
  <si>
    <t>MOBILIZACAO E DESMOBILIZACAO DE CANTEIRO</t>
  </si>
  <si>
    <t xml:space="preserve"> 012689 </t>
  </si>
  <si>
    <t xml:space="preserve"> 1.3 </t>
  </si>
  <si>
    <t>ALIMENTACAO - REFEICAO PRONTA P/ OPERARIO/CAFE MANHA E ALMOCO</t>
  </si>
  <si>
    <t xml:space="preserve"> 070305 </t>
  </si>
  <si>
    <t>CONSUMOS</t>
  </si>
  <si>
    <t>ALIMENTACAO -REFEICAO PRONTA P/ OPERARIO/CAFE MANHA E ALMOCO</t>
  </si>
  <si>
    <t xml:space="preserve"> 014159 </t>
  </si>
  <si>
    <t xml:space="preserve"> 1.2 </t>
  </si>
  <si>
    <t>EPI - FAMILIA ENGENHEIRO CIVIL - HORISTA (ENCARGOS COMPLEMENTARES - COLETADO CAIXA)</t>
  </si>
  <si>
    <t xml:space="preserve"> 00043486 </t>
  </si>
  <si>
    <t>FERRAMENTAS - FAMILIA ENGENHEIRO CIVIL - HORISTA (ENCARGOS COMPLEMENTARES - COLETADO CAIXA)</t>
  </si>
  <si>
    <t xml:space="preserve"> 00043462 </t>
  </si>
  <si>
    <t>Taxas</t>
  </si>
  <si>
    <t>SEGURO - HORISTA (COLETADO CAIXA)</t>
  </si>
  <si>
    <t xml:space="preserve"> 00037373 </t>
  </si>
  <si>
    <t>Outros</t>
  </si>
  <si>
    <t>EXAMES - HORISTA (COLETADO CAIXA)</t>
  </si>
  <si>
    <t xml:space="preserve"> 00037372 </t>
  </si>
  <si>
    <t>ENGENHEIRO CIVIL DE OBRA JUNIOR</t>
  </si>
  <si>
    <t xml:space="preserve"> 00002706 </t>
  </si>
  <si>
    <t>CURSO DE CAPACITAÇÃO PARA ENGENHEIRO CIVIL DE OBRA JÚNIOR (ENCARGOS COMPLEMENTARES) - HORISTA</t>
  </si>
  <si>
    <t xml:space="preserve"> 95402 </t>
  </si>
  <si>
    <t>ENGENHEIRO CIVIL DE OBRA JUNIOR COM ENCARGOS COMPLEMENTARES</t>
  </si>
  <si>
    <t xml:space="preserve"> 90777 </t>
  </si>
  <si>
    <t xml:space="preserve"> 1.1 </t>
  </si>
  <si>
    <t>Planilha Orçamentária Analítica</t>
  </si>
  <si>
    <t xml:space="preserve"> 4.4.2 </t>
  </si>
  <si>
    <t xml:space="preserve"> 4.3.5 </t>
  </si>
  <si>
    <t>Peso (%)</t>
  </si>
  <si>
    <t>Valor Unit com BDI</t>
  </si>
  <si>
    <t>Orçamento Sintético</t>
  </si>
  <si>
    <t>Planilha Orçamentária Resumida</t>
  </si>
  <si>
    <t>Obra/Serviços:</t>
  </si>
  <si>
    <t>Município:</t>
  </si>
  <si>
    <t>Endereço:</t>
  </si>
  <si>
    <t>Responsável:</t>
  </si>
  <si>
    <t>Érika Lilyan Guebara Campos</t>
  </si>
  <si>
    <t>Composição da Parcela de BDI_DIF (Bonificação e Despesas Indiretas) - Material</t>
  </si>
  <si>
    <t>ITEM</t>
  </si>
  <si>
    <t>DISCRIMINAÇÃO</t>
  </si>
  <si>
    <t>PERCENTUAL</t>
  </si>
  <si>
    <t>( % )</t>
  </si>
  <si>
    <t>ADMINISTRAÇÃO DA OBRA</t>
  </si>
  <si>
    <t>1.1</t>
  </si>
  <si>
    <r>
      <rPr>
        <b/>
        <sz val="12"/>
        <rFont val="Arial"/>
        <family val="2"/>
        <charset val="1"/>
      </rPr>
      <t>AC -</t>
    </r>
    <r>
      <rPr>
        <sz val="12"/>
        <rFont val="Arial"/>
        <family val="2"/>
        <charset val="1"/>
      </rPr>
      <t xml:space="preserve"> Administração Central</t>
    </r>
  </si>
  <si>
    <t>1.2</t>
  </si>
  <si>
    <r>
      <t>DF -</t>
    </r>
    <r>
      <rPr>
        <sz val="12"/>
        <rFont val="Arial"/>
        <family val="2"/>
        <charset val="1"/>
      </rPr>
      <t xml:space="preserve"> Despesas Financeiras</t>
    </r>
  </si>
  <si>
    <t>1.3</t>
  </si>
  <si>
    <r>
      <t xml:space="preserve">R - </t>
    </r>
    <r>
      <rPr>
        <sz val="12"/>
        <rFont val="Arial"/>
        <family val="2"/>
        <charset val="1"/>
      </rPr>
      <t>Riscos</t>
    </r>
  </si>
  <si>
    <t>1.4</t>
  </si>
  <si>
    <r>
      <rPr>
        <b/>
        <sz val="12"/>
        <rFont val="Arial"/>
        <family val="2"/>
        <charset val="1"/>
      </rPr>
      <t>S -</t>
    </r>
    <r>
      <rPr>
        <sz val="12"/>
        <rFont val="Arial"/>
        <family val="2"/>
        <charset val="1"/>
      </rPr>
      <t xml:space="preserve"> Seguros</t>
    </r>
  </si>
  <si>
    <t>1.5</t>
  </si>
  <si>
    <r>
      <rPr>
        <b/>
        <sz val="12"/>
        <rFont val="Arial"/>
        <family val="2"/>
        <charset val="1"/>
      </rPr>
      <t>G -</t>
    </r>
    <r>
      <rPr>
        <sz val="12"/>
        <rFont val="Arial"/>
        <family val="2"/>
        <charset val="1"/>
      </rPr>
      <t xml:space="preserve"> Garantias</t>
    </r>
  </si>
  <si>
    <t>2.0</t>
  </si>
  <si>
    <t>LUCRO</t>
  </si>
  <si>
    <t>2.1</t>
  </si>
  <si>
    <r>
      <rPr>
        <b/>
        <sz val="12"/>
        <rFont val="Arial"/>
        <family val="2"/>
        <charset val="1"/>
      </rPr>
      <t>L -</t>
    </r>
    <r>
      <rPr>
        <sz val="12"/>
        <rFont val="Arial"/>
        <family val="2"/>
        <charset val="1"/>
      </rPr>
      <t xml:space="preserve"> Lucro Operacional</t>
    </r>
  </si>
  <si>
    <t>3.0</t>
  </si>
  <si>
    <t>TRIBUTOS</t>
  </si>
  <si>
    <t>3.1</t>
  </si>
  <si>
    <t>**ISS</t>
  </si>
  <si>
    <t>3.2</t>
  </si>
  <si>
    <t>Cofins</t>
  </si>
  <si>
    <t>3.3</t>
  </si>
  <si>
    <t>Pis</t>
  </si>
  <si>
    <t>3.4</t>
  </si>
  <si>
    <t>Contribuição Previdenciária - Lei nº 12.546/13</t>
  </si>
  <si>
    <t>**ISS - Repassado pelo município</t>
  </si>
  <si>
    <t>Segundo o que determina a lei nº 8.666/93, admite-se fixar o percentual de BDI, dede que seguindo as técnicas da Engenharia e Custos.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</si>
  <si>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</si>
  <si>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</si>
  <si>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</si>
  <si>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</si>
  <si>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 xml:space="preserve">BDI = </t>
  </si>
  <si>
    <t>(1 + AC) x (1 + DF) x (1 + (R+S+G)) x (1 + L)</t>
  </si>
  <si>
    <t>(1-T)</t>
  </si>
  <si>
    <t>**ISS -  Imposto Sobre Serviços</t>
  </si>
  <si>
    <t>ISS - Repassado pelo município</t>
  </si>
  <si>
    <t>% SOBRE MÃO DE OBRA</t>
  </si>
  <si>
    <t>_________________________________________</t>
  </si>
  <si>
    <t>Eng. Civil e de Seg. do Trabalho</t>
  </si>
  <si>
    <t>CREA MT 42161</t>
  </si>
  <si>
    <t xml:space="preserve">QUADRA DE AREIA COM VESTIÁRIOS </t>
  </si>
  <si>
    <t>Porto dos Gaúchos - MT</t>
  </si>
  <si>
    <t>Av. Curitiba, Novo Paraná</t>
  </si>
  <si>
    <t>Composição da Parcela de BDI (Bonificação e Despesas Indiretas) - Obras 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</si>
</sst>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#,##0.00\ %"/>
    <numFmt numFmtId="168" formatCode="#,##0.0000000"/>
    <numFmt numFmtId="169" formatCode="_(&quot;R$ &quot;* #,##0.00_);_(&quot;R$ &quot;* \(#,##0.00\);_(&quot;R$ &quot;* \-??_);_(@_)"/>
    <numFmt numFmtId="170" formatCode="#,##0.00_);[Red]\(#,##0.00\)"/>
  </numFmts>
  <fonts count="3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1"/>
      <name val="Arial"/>
      <family val="1"/>
    </font>
    <font>
      <i/>
      <sz val="11"/>
      <color rgb="FF7F7F7F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2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"/>
      <name val="Arial"/>
      <family val="2"/>
      <charset val="1"/>
    </font>
    <font>
      <b/>
      <sz val="1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rgb="FFD9D9D9"/>
      </patternFill>
    </fill>
    <fill>
      <patternFill patternType="solid">
        <fgColor rgb="FFFFFFFF"/>
        <bgColor rgb="FFEEEEEE"/>
      </patternFill>
    </fill>
    <fill>
      <patternFill patternType="solid">
        <fgColor rgb="FFC0C0C0"/>
        <bgColor rgb="FFD9D9D9"/>
      </patternFill>
    </fill>
  </fills>
  <borders count="3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3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right" vertical="top" wrapText="1"/>
    </xf>
    <xf numFmtId="0" fontId="5" fillId="6" borderId="3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right" vertical="top" wrapText="1"/>
    </xf>
    <xf numFmtId="0" fontId="10" fillId="10" borderId="0" xfId="0" applyFont="1" applyFill="1" applyAlignment="1">
      <alignment horizontal="left" vertical="top" wrapText="1"/>
    </xf>
    <xf numFmtId="0" fontId="11" fillId="11" borderId="0" xfId="0" applyFont="1" applyFill="1" applyAlignment="1">
      <alignment horizontal="center" vertical="top" wrapText="1"/>
    </xf>
    <xf numFmtId="0" fontId="12" fillId="12" borderId="0" xfId="0" applyFont="1" applyFill="1" applyAlignment="1">
      <alignment horizontal="right" vertical="top" wrapText="1"/>
    </xf>
    <xf numFmtId="0" fontId="13" fillId="13" borderId="0" xfId="0" applyFont="1" applyFill="1" applyAlignment="1">
      <alignment horizontal="center" vertical="top" wrapText="1"/>
    </xf>
    <xf numFmtId="0" fontId="14" fillId="14" borderId="7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10" fillId="10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wrapText="1"/>
    </xf>
    <xf numFmtId="0" fontId="0" fillId="0" borderId="0" xfId="0"/>
    <xf numFmtId="0" fontId="13" fillId="13" borderId="0" xfId="0" applyFont="1" applyFill="1" applyAlignment="1">
      <alignment horizontal="center" vertical="top" wrapText="1"/>
    </xf>
    <xf numFmtId="0" fontId="9" fillId="18" borderId="0" xfId="0" applyFont="1" applyFill="1" applyAlignment="1">
      <alignment horizontal="center" vertical="top" wrapText="1"/>
    </xf>
    <xf numFmtId="0" fontId="7" fillId="18" borderId="0" xfId="0" applyFont="1" applyFill="1" applyAlignment="1">
      <alignment horizontal="center" vertical="top" wrapText="1"/>
    </xf>
    <xf numFmtId="0" fontId="7" fillId="18" borderId="0" xfId="0" applyFont="1" applyFill="1" applyAlignment="1">
      <alignment horizontal="right" vertical="top" wrapText="1"/>
    </xf>
    <xf numFmtId="4" fontId="7" fillId="18" borderId="0" xfId="0" applyNumberFormat="1" applyFont="1" applyFill="1" applyAlignment="1">
      <alignment horizontal="right" vertical="top" wrapText="1"/>
    </xf>
    <xf numFmtId="0" fontId="7" fillId="18" borderId="0" xfId="0" applyFont="1" applyFill="1" applyAlignment="1">
      <alignment horizontal="left" vertical="top" wrapText="1"/>
    </xf>
    <xf numFmtId="0" fontId="7" fillId="18" borderId="0" xfId="0" applyFont="1" applyFill="1" applyAlignment="1">
      <alignment horizontal="right" vertical="top" wrapText="1"/>
    </xf>
    <xf numFmtId="0" fontId="9" fillId="18" borderId="0" xfId="0" applyFont="1" applyFill="1" applyAlignment="1">
      <alignment horizontal="left" vertical="top" wrapText="1"/>
    </xf>
    <xf numFmtId="0" fontId="9" fillId="18" borderId="0" xfId="0" applyFont="1" applyFill="1" applyAlignment="1">
      <alignment horizontal="center" vertical="top" wrapText="1"/>
    </xf>
    <xf numFmtId="0" fontId="8" fillId="16" borderId="5" xfId="0" applyFont="1" applyFill="1" applyBorder="1" applyAlignment="1">
      <alignment horizontal="left" vertical="top" wrapText="1"/>
    </xf>
    <xf numFmtId="4" fontId="7" fillId="18" borderId="0" xfId="0" applyNumberFormat="1" applyFont="1" applyFill="1" applyAlignment="1">
      <alignment horizontal="right" vertical="top" wrapText="1"/>
    </xf>
    <xf numFmtId="168" fontId="7" fillId="18" borderId="0" xfId="0" applyNumberFormat="1" applyFont="1" applyFill="1" applyAlignment="1">
      <alignment horizontal="right" vertical="top" wrapText="1"/>
    </xf>
    <xf numFmtId="4" fontId="9" fillId="18" borderId="0" xfId="0" applyNumberFormat="1" applyFont="1" applyFill="1" applyAlignment="1">
      <alignment horizontal="right" vertical="top" wrapText="1"/>
    </xf>
    <xf numFmtId="0" fontId="9" fillId="18" borderId="0" xfId="0" applyFont="1" applyFill="1" applyAlignment="1">
      <alignment horizontal="right" vertical="top" wrapText="1"/>
    </xf>
    <xf numFmtId="0" fontId="9" fillId="18" borderId="0" xfId="0" applyFont="1" applyFill="1" applyAlignment="1">
      <alignment horizontal="right" vertical="top" wrapText="1"/>
    </xf>
    <xf numFmtId="4" fontId="9" fillId="9" borderId="6" xfId="0" applyNumberFormat="1" applyFont="1" applyFill="1" applyBorder="1" applyAlignment="1">
      <alignment horizontal="right" vertical="top" wrapText="1"/>
    </xf>
    <xf numFmtId="168" fontId="9" fillId="9" borderId="6" xfId="0" applyNumberFormat="1" applyFont="1" applyFill="1" applyBorder="1" applyAlignment="1">
      <alignment horizontal="right" vertical="top" wrapText="1"/>
    </xf>
    <xf numFmtId="0" fontId="9" fillId="9" borderId="6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left" vertical="top" wrapText="1"/>
    </xf>
    <xf numFmtId="0" fontId="9" fillId="9" borderId="6" xfId="0" applyFont="1" applyFill="1" applyBorder="1" applyAlignment="1">
      <alignment horizontal="left" vertical="top" wrapText="1"/>
    </xf>
    <xf numFmtId="0" fontId="9" fillId="9" borderId="6" xfId="0" applyFont="1" applyFill="1" applyBorder="1" applyAlignment="1">
      <alignment horizontal="right" vertical="top" wrapText="1"/>
    </xf>
    <xf numFmtId="4" fontId="9" fillId="8" borderId="6" xfId="0" applyNumberFormat="1" applyFont="1" applyFill="1" applyBorder="1" applyAlignment="1">
      <alignment horizontal="right" vertical="top" wrapText="1"/>
    </xf>
    <xf numFmtId="168" fontId="9" fillId="8" borderId="6" xfId="0" applyNumberFormat="1" applyFont="1" applyFill="1" applyBorder="1" applyAlignment="1">
      <alignment horizontal="right" vertical="top" wrapText="1"/>
    </xf>
    <xf numFmtId="0" fontId="9" fillId="8" borderId="6" xfId="0" applyFont="1" applyFill="1" applyBorder="1" applyAlignment="1">
      <alignment horizontal="center" vertical="top" wrapText="1"/>
    </xf>
    <xf numFmtId="0" fontId="9" fillId="8" borderId="6" xfId="0" applyFont="1" applyFill="1" applyBorder="1" applyAlignment="1">
      <alignment horizontal="left" vertical="top" wrapText="1"/>
    </xf>
    <xf numFmtId="0" fontId="9" fillId="8" borderId="6" xfId="0" applyFont="1" applyFill="1" applyBorder="1" applyAlignment="1">
      <alignment horizontal="left" vertical="top" wrapText="1"/>
    </xf>
    <xf numFmtId="0" fontId="9" fillId="8" borderId="6" xfId="0" applyFont="1" applyFill="1" applyBorder="1" applyAlignment="1">
      <alignment horizontal="right" vertical="top" wrapText="1"/>
    </xf>
    <xf numFmtId="4" fontId="8" fillId="16" borderId="6" xfId="0" applyNumberFormat="1" applyFont="1" applyFill="1" applyBorder="1" applyAlignment="1">
      <alignment horizontal="right" vertical="top" wrapText="1"/>
    </xf>
    <xf numFmtId="168" fontId="8" fillId="16" borderId="6" xfId="0" applyNumberFormat="1" applyFont="1" applyFill="1" applyBorder="1" applyAlignment="1">
      <alignment horizontal="right" vertical="top" wrapText="1"/>
    </xf>
    <xf numFmtId="0" fontId="8" fillId="16" borderId="6" xfId="0" applyFont="1" applyFill="1" applyBorder="1" applyAlignment="1">
      <alignment horizontal="center" vertical="top" wrapText="1"/>
    </xf>
    <xf numFmtId="0" fontId="8" fillId="16" borderId="6" xfId="0" applyFont="1" applyFill="1" applyBorder="1" applyAlignment="1">
      <alignment horizontal="left" vertical="top" wrapText="1"/>
    </xf>
    <xf numFmtId="0" fontId="8" fillId="16" borderId="6" xfId="0" applyFont="1" applyFill="1" applyBorder="1" applyAlignment="1">
      <alignment horizontal="left" vertical="top" wrapText="1"/>
    </xf>
    <xf numFmtId="0" fontId="8" fillId="16" borderId="6" xfId="0" applyFont="1" applyFill="1" applyBorder="1" applyAlignment="1">
      <alignment horizontal="right" vertical="top" wrapText="1"/>
    </xf>
    <xf numFmtId="0" fontId="1" fillId="18" borderId="6" xfId="0" applyFont="1" applyFill="1" applyBorder="1" applyAlignment="1">
      <alignment horizontal="right" vertical="top" wrapText="1"/>
    </xf>
    <xf numFmtId="0" fontId="1" fillId="18" borderId="6" xfId="0" applyFont="1" applyFill="1" applyBorder="1" applyAlignment="1">
      <alignment horizontal="center" vertical="top" wrapText="1"/>
    </xf>
    <xf numFmtId="0" fontId="1" fillId="18" borderId="6" xfId="0" applyFont="1" applyFill="1" applyBorder="1" applyAlignment="1">
      <alignment horizontal="left" vertical="top" wrapText="1"/>
    </xf>
    <xf numFmtId="0" fontId="1" fillId="18" borderId="6" xfId="0" applyFont="1" applyFill="1" applyBorder="1" applyAlignment="1">
      <alignment horizontal="left" vertical="top" wrapText="1"/>
    </xf>
    <xf numFmtId="4" fontId="5" fillId="15" borderId="6" xfId="0" applyNumberFormat="1" applyFont="1" applyFill="1" applyBorder="1" applyAlignment="1">
      <alignment horizontal="right" vertical="top" wrapText="1"/>
    </xf>
    <xf numFmtId="0" fontId="5" fillId="15" borderId="6" xfId="0" applyFont="1" applyFill="1" applyBorder="1" applyAlignment="1">
      <alignment horizontal="left" vertical="top" wrapText="1"/>
    </xf>
    <xf numFmtId="0" fontId="5" fillId="15" borderId="6" xfId="0" applyFont="1" applyFill="1" applyBorder="1" applyAlignment="1">
      <alignment horizontal="right" vertical="top" wrapText="1"/>
    </xf>
    <xf numFmtId="0" fontId="5" fillId="15" borderId="6" xfId="0" applyFont="1" applyFill="1" applyBorder="1" applyAlignment="1">
      <alignment horizontal="left" vertical="top" wrapText="1"/>
    </xf>
    <xf numFmtId="4" fontId="8" fillId="17" borderId="6" xfId="0" applyNumberFormat="1" applyFont="1" applyFill="1" applyBorder="1" applyAlignment="1">
      <alignment horizontal="right" vertical="top" wrapText="1"/>
    </xf>
    <xf numFmtId="168" fontId="8" fillId="17" borderId="6" xfId="0" applyNumberFormat="1" applyFont="1" applyFill="1" applyBorder="1" applyAlignment="1">
      <alignment horizontal="right" vertical="top" wrapText="1"/>
    </xf>
    <xf numFmtId="0" fontId="8" fillId="17" borderId="6" xfId="0" applyFont="1" applyFill="1" applyBorder="1" applyAlignment="1">
      <alignment horizontal="center" vertical="top" wrapText="1"/>
    </xf>
    <xf numFmtId="0" fontId="8" fillId="17" borderId="6" xfId="0" applyFont="1" applyFill="1" applyBorder="1" applyAlignment="1">
      <alignment horizontal="left" vertical="top" wrapText="1"/>
    </xf>
    <xf numFmtId="0" fontId="8" fillId="17" borderId="6" xfId="0" applyFont="1" applyFill="1" applyBorder="1" applyAlignment="1">
      <alignment horizontal="left" vertical="top" wrapText="1"/>
    </xf>
    <xf numFmtId="0" fontId="8" fillId="17" borderId="6" xfId="0" applyFont="1" applyFill="1" applyBorder="1" applyAlignment="1">
      <alignment horizontal="right" vertical="top" wrapText="1"/>
    </xf>
    <xf numFmtId="0" fontId="1" fillId="18" borderId="0" xfId="0" applyFont="1" applyFill="1" applyAlignment="1">
      <alignment horizontal="center" wrapText="1"/>
    </xf>
    <xf numFmtId="0" fontId="7" fillId="18" borderId="0" xfId="0" applyFont="1" applyFill="1" applyAlignment="1">
      <alignment horizontal="left" vertical="top" wrapText="1"/>
    </xf>
    <xf numFmtId="0" fontId="1" fillId="18" borderId="0" xfId="0" applyFont="1" applyFill="1" applyAlignment="1">
      <alignment horizontal="left" vertical="top" wrapText="1"/>
    </xf>
    <xf numFmtId="0" fontId="1" fillId="18" borderId="0" xfId="0" applyFont="1" applyFill="1" applyAlignment="1">
      <alignment horizontal="left" vertical="top" wrapText="1"/>
    </xf>
    <xf numFmtId="166" fontId="8" fillId="16" borderId="6" xfId="0" applyNumberFormat="1" applyFont="1" applyFill="1" applyBorder="1" applyAlignment="1">
      <alignment horizontal="right" vertical="top" wrapText="1"/>
    </xf>
    <xf numFmtId="166" fontId="5" fillId="15" borderId="6" xfId="0" applyNumberFormat="1" applyFont="1" applyFill="1" applyBorder="1" applyAlignment="1">
      <alignment horizontal="right" vertical="top" wrapText="1"/>
    </xf>
    <xf numFmtId="166" fontId="8" fillId="17" borderId="6" xfId="0" applyNumberFormat="1" applyFont="1" applyFill="1" applyBorder="1" applyAlignment="1">
      <alignment horizontal="right" vertical="top" wrapText="1"/>
    </xf>
    <xf numFmtId="0" fontId="17" fillId="18" borderId="8" xfId="0" applyFont="1" applyFill="1" applyBorder="1" applyAlignment="1">
      <alignment horizontal="right" vertical="center" wrapText="1"/>
    </xf>
    <xf numFmtId="0" fontId="17" fillId="18" borderId="9" xfId="0" applyFont="1" applyFill="1" applyBorder="1" applyAlignment="1">
      <alignment horizontal="right" vertical="center" wrapText="1"/>
    </xf>
    <xf numFmtId="0" fontId="18" fillId="18" borderId="9" xfId="0" applyFont="1" applyFill="1" applyBorder="1" applyAlignment="1">
      <alignment horizontal="left" vertical="center" wrapText="1"/>
    </xf>
    <xf numFmtId="0" fontId="18" fillId="18" borderId="1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7" fillId="18" borderId="11" xfId="0" applyFont="1" applyFill="1" applyBorder="1" applyAlignment="1">
      <alignment horizontal="right" vertical="center" wrapText="1"/>
    </xf>
    <xf numFmtId="0" fontId="17" fillId="18" borderId="0" xfId="0" applyFont="1" applyFill="1" applyAlignment="1">
      <alignment horizontal="right" vertical="center" wrapText="1"/>
    </xf>
    <xf numFmtId="0" fontId="18" fillId="18" borderId="0" xfId="0" applyFont="1" applyFill="1" applyAlignment="1">
      <alignment horizontal="left" vertical="center" wrapText="1"/>
    </xf>
    <xf numFmtId="0" fontId="18" fillId="18" borderId="12" xfId="0" applyFont="1" applyFill="1" applyBorder="1" applyAlignment="1">
      <alignment horizontal="left" vertical="center" wrapText="1"/>
    </xf>
    <xf numFmtId="0" fontId="17" fillId="18" borderId="13" xfId="0" applyFont="1" applyFill="1" applyBorder="1" applyAlignment="1">
      <alignment horizontal="right" vertical="center" wrapText="1"/>
    </xf>
    <xf numFmtId="0" fontId="17" fillId="18" borderId="14" xfId="0" applyFont="1" applyFill="1" applyBorder="1" applyAlignment="1">
      <alignment horizontal="right" vertical="center" wrapText="1"/>
    </xf>
    <xf numFmtId="0" fontId="18" fillId="18" borderId="15" xfId="0" applyFont="1" applyFill="1" applyBorder="1" applyAlignment="1">
      <alignment horizontal="left" vertical="center" wrapText="1"/>
    </xf>
    <xf numFmtId="0" fontId="19" fillId="19" borderId="16" xfId="0" applyFont="1" applyFill="1" applyBorder="1" applyAlignment="1" applyProtection="1">
      <alignment horizontal="center" vertical="center" wrapText="1"/>
      <protection locked="0"/>
    </xf>
    <xf numFmtId="0" fontId="19" fillId="19" borderId="17" xfId="0" applyFont="1" applyFill="1" applyBorder="1" applyAlignment="1" applyProtection="1">
      <alignment horizontal="center" vertical="center" wrapText="1"/>
      <protection locked="0"/>
    </xf>
    <xf numFmtId="0" fontId="19" fillId="19" borderId="18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/>
    </xf>
    <xf numFmtId="0" fontId="21" fillId="0" borderId="22" xfId="2" applyFont="1" applyBorder="1" applyAlignment="1">
      <alignment horizontal="center"/>
    </xf>
    <xf numFmtId="0" fontId="21" fillId="20" borderId="23" xfId="2" applyFont="1" applyFill="1" applyBorder="1" applyAlignment="1">
      <alignment horizontal="center"/>
    </xf>
    <xf numFmtId="1" fontId="21" fillId="20" borderId="24" xfId="2" applyNumberFormat="1" applyFont="1" applyFill="1" applyBorder="1" applyAlignment="1">
      <alignment horizontal="center"/>
    </xf>
    <xf numFmtId="1" fontId="21" fillId="20" borderId="25" xfId="2" applyNumberFormat="1" applyFont="1" applyFill="1" applyBorder="1" applyAlignment="1">
      <alignment horizontal="center"/>
    </xf>
    <xf numFmtId="1" fontId="21" fillId="20" borderId="26" xfId="2" applyNumberFormat="1" applyFont="1" applyFill="1" applyBorder="1" applyAlignment="1">
      <alignment horizontal="center"/>
    </xf>
    <xf numFmtId="0" fontId="22" fillId="0" borderId="23" xfId="2" applyFont="1" applyBorder="1" applyAlignment="1">
      <alignment horizontal="center"/>
    </xf>
    <xf numFmtId="1" fontId="21" fillId="0" borderId="15" xfId="2" applyNumberFormat="1" applyFont="1" applyBorder="1" applyAlignment="1">
      <alignment horizontal="left"/>
    </xf>
    <xf numFmtId="2" fontId="22" fillId="0" borderId="22" xfId="1" applyNumberFormat="1" applyFont="1" applyBorder="1" applyAlignment="1">
      <alignment horizontal="center"/>
    </xf>
    <xf numFmtId="0" fontId="22" fillId="0" borderId="27" xfId="2" applyFont="1" applyBorder="1" applyAlignment="1">
      <alignment horizontal="center"/>
    </xf>
    <xf numFmtId="1" fontId="21" fillId="0" borderId="28" xfId="2" applyNumberFormat="1" applyFont="1" applyBorder="1" applyAlignment="1">
      <alignment horizontal="left"/>
    </xf>
    <xf numFmtId="2" fontId="22" fillId="0" borderId="29" xfId="1" applyNumberFormat="1" applyFont="1" applyBorder="1" applyAlignment="1">
      <alignment horizontal="center"/>
    </xf>
    <xf numFmtId="0" fontId="22" fillId="0" borderId="30" xfId="2" applyFont="1" applyBorder="1" applyAlignment="1">
      <alignment horizontal="center"/>
    </xf>
    <xf numFmtId="0" fontId="21" fillId="20" borderId="19" xfId="2" applyFont="1" applyFill="1" applyBorder="1" applyAlignment="1">
      <alignment horizontal="center"/>
    </xf>
    <xf numFmtId="1" fontId="21" fillId="20" borderId="31" xfId="2" applyNumberFormat="1" applyFont="1" applyFill="1" applyBorder="1" applyAlignment="1">
      <alignment horizontal="center"/>
    </xf>
    <xf numFmtId="1" fontId="21" fillId="20" borderId="32" xfId="2" applyNumberFormat="1" applyFont="1" applyFill="1" applyBorder="1" applyAlignment="1">
      <alignment horizontal="center"/>
    </xf>
    <xf numFmtId="1" fontId="21" fillId="20" borderId="33" xfId="2" applyNumberFormat="1" applyFont="1" applyFill="1" applyBorder="1" applyAlignment="1">
      <alignment horizontal="center"/>
    </xf>
    <xf numFmtId="1" fontId="22" fillId="0" borderId="15" xfId="2" applyNumberFormat="1" applyFont="1" applyBorder="1" applyAlignment="1">
      <alignment horizontal="left"/>
    </xf>
    <xf numFmtId="2" fontId="22" fillId="21" borderId="22" xfId="1" applyNumberFormat="1" applyFont="1" applyFill="1" applyBorder="1" applyAlignment="1">
      <alignment horizontal="center"/>
    </xf>
    <xf numFmtId="1" fontId="22" fillId="0" borderId="28" xfId="2" applyNumberFormat="1" applyFont="1" applyBorder="1" applyAlignment="1">
      <alignment horizontal="left"/>
    </xf>
    <xf numFmtId="0" fontId="22" fillId="0" borderId="34" xfId="2" applyFont="1" applyBorder="1" applyAlignment="1">
      <alignment horizontal="center"/>
    </xf>
    <xf numFmtId="0" fontId="22" fillId="0" borderId="35" xfId="2" applyFont="1" applyBorder="1" applyAlignment="1">
      <alignment horizontal="center" vertical="center" wrapText="1"/>
    </xf>
    <xf numFmtId="0" fontId="23" fillId="22" borderId="36" xfId="2" applyFont="1" applyFill="1" applyBorder="1" applyAlignment="1">
      <alignment horizontal="center" vertical="center" wrapText="1"/>
    </xf>
    <xf numFmtId="2" fontId="24" fillId="22" borderId="18" xfId="2" applyNumberFormat="1" applyFont="1" applyFill="1" applyBorder="1" applyAlignment="1">
      <alignment horizontal="center" vertical="center"/>
    </xf>
    <xf numFmtId="0" fontId="21" fillId="0" borderId="16" xfId="2" applyFont="1" applyBorder="1" applyAlignment="1">
      <alignment horizontal="center"/>
    </xf>
    <xf numFmtId="169" fontId="21" fillId="0" borderId="36" xfId="2" applyNumberFormat="1" applyFont="1" applyBorder="1" applyAlignment="1" applyProtection="1">
      <alignment horizontal="center" vertical="center"/>
    </xf>
    <xf numFmtId="1" fontId="21" fillId="0" borderId="36" xfId="2" applyNumberFormat="1" applyFont="1" applyBorder="1" applyAlignment="1">
      <alignment horizontal="center" vertical="center"/>
    </xf>
    <xf numFmtId="0" fontId="25" fillId="0" borderId="36" xfId="2" applyFont="1" applyBorder="1" applyAlignment="1">
      <alignment horizontal="center" vertical="center"/>
    </xf>
    <xf numFmtId="0" fontId="26" fillId="0" borderId="8" xfId="2" applyFont="1" applyBorder="1"/>
    <xf numFmtId="0" fontId="25" fillId="0" borderId="9" xfId="2" applyFont="1" applyBorder="1" applyAlignment="1">
      <alignment vertical="center" wrapText="1"/>
    </xf>
    <xf numFmtId="0" fontId="26" fillId="0" borderId="9" xfId="2" applyFont="1" applyBorder="1"/>
    <xf numFmtId="0" fontId="26" fillId="0" borderId="10" xfId="2" applyFont="1" applyBorder="1"/>
    <xf numFmtId="0" fontId="26" fillId="0" borderId="11" xfId="2" applyFont="1" applyBorder="1"/>
    <xf numFmtId="0" fontId="27" fillId="0" borderId="0" xfId="2" applyFont="1" applyBorder="1" applyAlignment="1">
      <alignment horizontal="right" vertical="center"/>
    </xf>
    <xf numFmtId="0" fontId="26" fillId="0" borderId="37" xfId="2" applyFont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26" fillId="0" borderId="12" xfId="2" applyFont="1" applyBorder="1"/>
    <xf numFmtId="170" fontId="26" fillId="0" borderId="0" xfId="2" applyNumberFormat="1" applyFont="1" applyBorder="1" applyAlignment="1">
      <alignment horizontal="center" vertical="center"/>
    </xf>
    <xf numFmtId="0" fontId="27" fillId="0" borderId="0" xfId="2" applyFont="1" applyBorder="1" applyAlignment="1">
      <alignment horizontal="right" vertical="center"/>
    </xf>
    <xf numFmtId="170" fontId="26" fillId="0" borderId="0" xfId="2" applyNumberFormat="1" applyFont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26" fillId="0" borderId="0" xfId="2" applyFont="1" applyBorder="1"/>
    <xf numFmtId="10" fontId="22" fillId="0" borderId="16" xfId="2" applyNumberFormat="1" applyFont="1" applyBorder="1" applyAlignment="1">
      <alignment horizontal="center" vertical="center"/>
    </xf>
    <xf numFmtId="0" fontId="22" fillId="0" borderId="18" xfId="2" applyFont="1" applyBorder="1" applyAlignment="1">
      <alignment horizontal="left" vertical="center"/>
    </xf>
    <xf numFmtId="0" fontId="28" fillId="0" borderId="11" xfId="2" applyFont="1" applyBorder="1"/>
    <xf numFmtId="0" fontId="22" fillId="0" borderId="0" xfId="2" applyFont="1" applyBorder="1"/>
    <xf numFmtId="0" fontId="22" fillId="0" borderId="0" xfId="2" applyFont="1" applyBorder="1" applyAlignment="1">
      <alignment horizontal="left"/>
    </xf>
    <xf numFmtId="0" fontId="28" fillId="0" borderId="12" xfId="2" applyFont="1" applyBorder="1"/>
    <xf numFmtId="9" fontId="22" fillId="0" borderId="16" xfId="2" applyNumberFormat="1" applyFont="1" applyBorder="1" applyAlignment="1">
      <alignment horizontal="center" vertical="center"/>
    </xf>
    <xf numFmtId="0" fontId="26" fillId="0" borderId="13" xfId="2" applyFont="1" applyBorder="1"/>
    <xf numFmtId="9" fontId="26" fillId="0" borderId="14" xfId="2" applyNumberFormat="1" applyFont="1" applyBorder="1" applyAlignment="1">
      <alignment horizontal="center" vertical="center"/>
    </xf>
    <xf numFmtId="0" fontId="26" fillId="0" borderId="14" xfId="2" applyFont="1" applyBorder="1" applyAlignment="1">
      <alignment horizontal="left" vertical="center"/>
    </xf>
    <xf numFmtId="0" fontId="28" fillId="0" borderId="14" xfId="2" applyFont="1" applyBorder="1"/>
    <xf numFmtId="0" fontId="26" fillId="0" borderId="14" xfId="2" applyFont="1" applyBorder="1"/>
    <xf numFmtId="0" fontId="26" fillId="0" borderId="38" xfId="2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9" fillId="18" borderId="0" xfId="0" applyFont="1" applyFill="1" applyAlignment="1">
      <alignment horizontal="center" vertical="top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7" fillId="18" borderId="15" xfId="0" applyFont="1" applyFill="1" applyBorder="1" applyAlignment="1">
      <alignment horizontal="right" vertical="center" wrapText="1"/>
    </xf>
    <xf numFmtId="0" fontId="19" fillId="19" borderId="13" xfId="0" applyFont="1" applyFill="1" applyBorder="1" applyAlignment="1" applyProtection="1">
      <alignment horizontal="center" vertical="center" wrapText="1"/>
      <protection locked="0"/>
    </xf>
    <xf numFmtId="0" fontId="19" fillId="19" borderId="14" xfId="0" applyFont="1" applyFill="1" applyBorder="1" applyAlignment="1" applyProtection="1">
      <alignment horizontal="center" vertical="center" wrapText="1"/>
      <protection locked="0"/>
    </xf>
    <xf numFmtId="0" fontId="19" fillId="19" borderId="38" xfId="0" applyFont="1" applyFill="1" applyBorder="1" applyAlignment="1" applyProtection="1">
      <alignment horizontal="center" vertical="center" wrapText="1"/>
      <protection locked="0"/>
    </xf>
    <xf numFmtId="0" fontId="26" fillId="0" borderId="0" xfId="2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Texto Explicativo" xfId="2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0</xdr:rowOff>
    </xdr:from>
    <xdr:ext cx="2960116" cy="53937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DD76886A-8C92-446B-9039-E3B9360A55FA}"/>
                </a:ext>
              </a:extLst>
            </xdr:cNvPr>
            <xdr:cNvSpPr txBox="1"/>
          </xdr:nvSpPr>
          <xdr:spPr>
            <a:xfrm>
              <a:off x="1238250" y="7048500"/>
              <a:ext cx="2960116" cy="5393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begChr m:val="["/>
                      <m:endChr m:val="]"/>
                      <m:ctrlPr>
                        <a:rPr lang="pt-BR" sz="1100" i="1">
                          <a:latin typeface="Cambria Math" panose="02040503050406030204" pitchFamily="18" charset="0"/>
                        </a:rPr>
                      </m:ctrlPr>
                    </m:dPr>
                    <m:e>
                      <m:d>
                        <m:dPr>
                          <m:ctrlPr>
                            <a:rPr lang="pt-B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pt-BR" sz="110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pt-BR" sz="1100" b="0" i="1">
                                  <a:latin typeface="Cambria Math"/>
                                </a:rPr>
                                <m:t>(1+</m:t>
                              </m:r>
                              <m:f>
                                <m:f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𝐴𝐶</m:t>
                                  </m:r>
                                </m:num>
                                <m:den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100</m:t>
                                  </m:r>
                                </m:den>
                              </m:f>
                              <m:r>
                                <a:rPr lang="pt-BR" sz="1100" b="0" i="1">
                                  <a:latin typeface="Cambria Math"/>
                                </a:rPr>
                                <m:t>𝑋</m:t>
                              </m:r>
                              <m:r>
                                <a:rPr lang="pt-BR" sz="1100" b="0" i="1">
                                  <a:latin typeface="Cambria Math"/>
                                </a:rPr>
                                <m:t>(1+</m:t>
                              </m:r>
                              <m:f>
                                <m:f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𝐷𝐹</m:t>
                                  </m:r>
                                </m:num>
                                <m:den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100</m:t>
                                  </m:r>
                                </m:den>
                              </m:f>
                              <m:r>
                                <a:rPr lang="pt-BR" sz="1100" b="0" i="1">
                                  <a:latin typeface="Cambria Math"/>
                                </a:rPr>
                                <m:t>𝑋</m:t>
                              </m:r>
                              <m:d>
                                <m:d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dPr>
                                <m:e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1+</m:t>
                                  </m:r>
                                  <m:f>
                                    <m:fPr>
                                      <m:ctrlPr>
                                        <a:rPr lang="pt-BR" sz="1100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𝑅</m:t>
                                      </m:r>
                                    </m:num>
                                    <m:den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100</m:t>
                                      </m:r>
                                    </m:den>
                                  </m:f>
                                  <m:r>
                                    <a:rPr lang="pt-BR" sz="1100" b="0" i="1">
                                      <a:latin typeface="Cambria Math"/>
                                    </a:rPr>
                                    <m:t>𝑋</m:t>
                                  </m:r>
                                  <m:d>
                                    <m:dPr>
                                      <m:ctrlPr>
                                        <a:rPr lang="pt-BR" sz="1100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1+</m:t>
                                      </m:r>
                                      <m:f>
                                        <m:fPr>
                                          <m:ctrlPr>
                                            <a:rPr lang="pt-BR" sz="1100" b="0" i="1">
                                              <a:latin typeface="Cambria Math" panose="02040503050406030204" pitchFamily="18" charset="0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lang="pt-BR" sz="1100" b="0" i="1">
                                              <a:latin typeface="Cambria Math"/>
                                            </a:rPr>
                                            <m:t>𝐿</m:t>
                                          </m:r>
                                        </m:num>
                                        <m:den>
                                          <m:r>
                                            <a:rPr lang="pt-BR" sz="1100" b="0" i="1">
                                              <a:latin typeface="Cambria Math"/>
                                            </a:rPr>
                                            <m:t>100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d>
                              <m:r>
                                <a:rPr lang="pt-BR" sz="1100" b="0" i="1">
                                  <a:latin typeface="Cambria Math"/>
                                </a:rPr>
                                <m:t>))</m:t>
                              </m:r>
                            </m:num>
                            <m:den>
                              <m:r>
                                <a:rPr lang="pt-BR" sz="1100" b="0" i="1">
                                  <a:latin typeface="Cambria Math"/>
                                </a:rPr>
                                <m:t>(1−</m:t>
                              </m:r>
                              <m:d>
                                <m:dPr>
                                  <m:ctrlPr>
                                    <a:rPr lang="pt-BR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dPr>
                                <m:e>
                                  <m:f>
                                    <m:fPr>
                                      <m:ctrlPr>
                                        <a:rPr lang="pt-BR" sz="1100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𝑇</m:t>
                                      </m:r>
                                    </m:num>
                                    <m:den>
                                      <m:r>
                                        <a:rPr lang="pt-BR" sz="1100" b="0" i="1">
                                          <a:latin typeface="Cambria Math"/>
                                        </a:rPr>
                                        <m:t>100</m:t>
                                      </m:r>
                                    </m:den>
                                  </m:f>
                                </m:e>
                              </m:d>
                              <m:r>
                                <a:rPr lang="pt-BR" sz="1100" b="0" i="1">
                                  <a:latin typeface="Cambria Math"/>
                                </a:rPr>
                                <m:t>)</m:t>
                              </m:r>
                            </m:den>
                          </m:f>
                        </m:e>
                      </m:d>
                      <m:r>
                        <a:rPr lang="pt-BR" sz="1100" b="0" i="1">
                          <a:latin typeface="Cambria Math"/>
                        </a:rPr>
                        <m:t>−1</m:t>
                      </m:r>
                    </m:e>
                  </m:d>
                </m:oMath>
              </a14:m>
              <a:r>
                <a:rPr lang="pt-BR" sz="1100"/>
                <a:t>X100</a:t>
              </a:r>
            </a:p>
          </xdr:txBody>
        </xdr:sp>
      </mc:Choice>
      <mc:Fallback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DD76886A-8C92-446B-9039-E3B9360A55FA}"/>
                </a:ext>
              </a:extLst>
            </xdr:cNvPr>
            <xdr:cNvSpPr txBox="1"/>
          </xdr:nvSpPr>
          <xdr:spPr>
            <a:xfrm>
              <a:off x="1238250" y="7048500"/>
              <a:ext cx="2960116" cy="5393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100" i="0">
                  <a:latin typeface="Cambria Math" panose="02040503050406030204" pitchFamily="18" charset="0"/>
                </a:rPr>
                <a:t>[((</a:t>
              </a:r>
              <a:r>
                <a:rPr lang="pt-BR" sz="1100" b="0" i="0">
                  <a:latin typeface="Cambria Math"/>
                </a:rPr>
                <a:t>(1+𝐴𝐶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 𝑋(1+𝐷𝐹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 𝑋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1+𝑅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 𝑋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1+𝐿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</a:t>
              </a:r>
              <a:r>
                <a:rPr lang="pt-BR" sz="1100" b="0" i="0">
                  <a:latin typeface="Cambria Math" panose="02040503050406030204" pitchFamily="18" charset="0"/>
                </a:rPr>
                <a:t>))</a:t>
              </a:r>
              <a:r>
                <a:rPr lang="pt-BR" sz="1100" b="0" i="0">
                  <a:latin typeface="Cambria Math"/>
                </a:rPr>
                <a:t>))</a:t>
              </a:r>
              <a:r>
                <a:rPr lang="pt-BR" sz="1100" b="0" i="0">
                  <a:latin typeface="Cambria Math" panose="02040503050406030204" pitchFamily="18" charset="0"/>
                </a:rPr>
                <a:t>)/(</a:t>
              </a:r>
              <a:r>
                <a:rPr lang="pt-BR" sz="1100" b="0" i="0">
                  <a:latin typeface="Cambria Math"/>
                </a:rPr>
                <a:t>(1−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𝑇</a:t>
              </a:r>
              <a:r>
                <a:rPr lang="pt-B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/>
                </a:rPr>
                <a:t>100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r>
                <a:rPr lang="pt-BR" sz="1100" b="0" i="0">
                  <a:latin typeface="Cambria Math"/>
                </a:rPr>
                <a:t>)</a:t>
              </a:r>
              <a:r>
                <a:rPr lang="pt-BR" sz="1100" b="0" i="0">
                  <a:latin typeface="Cambria Math" panose="02040503050406030204" pitchFamily="18" charset="0"/>
                </a:rPr>
                <a:t>))</a:t>
              </a:r>
              <a:r>
                <a:rPr lang="pt-BR" sz="1100" b="0" i="0">
                  <a:latin typeface="Cambria Math"/>
                </a:rPr>
                <a:t>−1</a:t>
              </a:r>
              <a:r>
                <a:rPr lang="pt-BR" sz="1100" b="0" i="0">
                  <a:latin typeface="Cambria Math" panose="02040503050406030204" pitchFamily="18" charset="0"/>
                </a:rPr>
                <a:t>]</a:t>
              </a:r>
              <a:r>
                <a:rPr lang="pt-BR" sz="1100"/>
                <a:t>X100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or&#231;ament&#225;ria%20-%20quadra%20de%20areia%20com%20vesti&#225;rio%20-%20novo%20paran&#22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strata-03/Projetos/Marcelo/docs/PP003%20-%20Restauracao%20-%20PROMG%20-%20DERMG/Levantamentos%20de%20Campo/PRIORIDADES/20CRG/Resultados/CARACT%20PAV%20EXISTEN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://Documents%20and%20Settings/f01945/Configura&#231;&#245;es%20locais/Temporary%20Internet%20Files/Content.IE5/QXPOF0PY/OR&#199;AMENTO..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://LEONARDO/01_SEDUC/01_Boletins/Boletim%20Abril%202005_R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Resumo"/>
      <sheetName val="Orçamento"/>
      <sheetName val="Composições"/>
      <sheetName val="Cronograma - Físico-Financeiro"/>
    </sheetNames>
    <sheetDataSet>
      <sheetData sheetId="0">
        <row r="1">
          <cell r="C1" t="str">
            <v>CONSTRUÇÃO QUADRA DE AREIA COM VESTIÁRIO - NOVO PARANÁ</v>
          </cell>
        </row>
        <row r="2">
          <cell r="C2" t="str">
            <v>Porto dos Gaúchos - MT, comunidade Novo Paraná</v>
          </cell>
        </row>
        <row r="3">
          <cell r="C3" t="str">
            <v>AVENIDA CURITIBA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entrada"/>
      <sheetName val="aux"/>
      <sheetName val="graficos"/>
      <sheetName val="graficos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7A8A-C6B8-409E-BC73-193717788F14}">
  <sheetPr>
    <pageSetUpPr fitToPage="1"/>
  </sheetPr>
  <dimension ref="A1:H44"/>
  <sheetViews>
    <sheetView showOutlineSymbols="0" showWhiteSpace="0" topLeftCell="A26" zoomScale="110" zoomScaleNormal="110" workbookViewId="0">
      <selection sqref="A1:H44"/>
    </sheetView>
  </sheetViews>
  <sheetFormatPr defaultColWidth="9" defaultRowHeight="13.8" x14ac:dyDescent="0.25"/>
  <cols>
    <col min="1" max="1" width="6.69921875" style="142" bestFit="1" customWidth="1"/>
    <col min="2" max="2" width="9.5" style="143" customWidth="1"/>
    <col min="3" max="3" width="16.59765625" style="143" customWidth="1"/>
    <col min="4" max="4" width="50.5" style="147" customWidth="1"/>
    <col min="5" max="5" width="3.5" style="143" customWidth="1"/>
    <col min="6" max="6" width="5.19921875" style="143" customWidth="1"/>
    <col min="7" max="7" width="7.69921875" style="73" customWidth="1"/>
    <col min="8" max="8" width="9.5" style="73" bestFit="1" customWidth="1"/>
    <col min="9" max="16384" width="9" style="73"/>
  </cols>
  <sheetData>
    <row r="1" spans="1:8" ht="15.75" customHeight="1" x14ac:dyDescent="0.25">
      <c r="A1" s="148" t="s">
        <v>1199</v>
      </c>
      <c r="B1" s="148"/>
      <c r="C1" s="80" t="s">
        <v>1249</v>
      </c>
      <c r="D1" s="80"/>
      <c r="E1" s="80"/>
      <c r="F1" s="80"/>
      <c r="G1" s="80"/>
      <c r="H1" s="80"/>
    </row>
    <row r="2" spans="1:8" ht="15.75" customHeight="1" x14ac:dyDescent="0.25">
      <c r="A2" s="148" t="s">
        <v>1200</v>
      </c>
      <c r="B2" s="148"/>
      <c r="C2" s="80" t="s">
        <v>1250</v>
      </c>
      <c r="D2" s="80"/>
      <c r="E2" s="80"/>
      <c r="F2" s="80"/>
      <c r="G2" s="80"/>
      <c r="H2" s="80"/>
    </row>
    <row r="3" spans="1:8" ht="54" customHeight="1" x14ac:dyDescent="0.25">
      <c r="A3" s="148" t="s">
        <v>1201</v>
      </c>
      <c r="B3" s="148"/>
      <c r="C3" s="80" t="s">
        <v>1251</v>
      </c>
      <c r="D3" s="80"/>
      <c r="E3" s="80"/>
      <c r="F3" s="80"/>
      <c r="G3" s="80"/>
      <c r="H3" s="80"/>
    </row>
    <row r="4" spans="1:8" ht="26.25" customHeight="1" x14ac:dyDescent="0.25">
      <c r="A4" s="148" t="s">
        <v>1202</v>
      </c>
      <c r="B4" s="148"/>
      <c r="C4" s="80" t="s">
        <v>1203</v>
      </c>
      <c r="D4" s="80"/>
      <c r="E4" s="80"/>
      <c r="F4" s="80"/>
      <c r="G4" s="80"/>
      <c r="H4" s="80"/>
    </row>
    <row r="5" spans="1:8" ht="37.5" customHeight="1" thickBot="1" x14ac:dyDescent="0.3">
      <c r="A5" s="149" t="s">
        <v>1252</v>
      </c>
      <c r="B5" s="150"/>
      <c r="C5" s="150"/>
      <c r="D5" s="150"/>
      <c r="E5" s="150"/>
      <c r="F5" s="150"/>
      <c r="G5" s="150"/>
      <c r="H5" s="151"/>
    </row>
    <row r="6" spans="1:8" ht="14.4" thickBot="1" x14ac:dyDescent="0.3">
      <c r="A6" s="84"/>
      <c r="B6" s="84"/>
      <c r="C6" s="84"/>
      <c r="D6" s="84"/>
      <c r="E6"/>
      <c r="F6"/>
      <c r="G6"/>
      <c r="H6"/>
    </row>
    <row r="7" spans="1:8" ht="16.2" thickBot="1" x14ac:dyDescent="0.35">
      <c r="A7" s="85" t="s">
        <v>1205</v>
      </c>
      <c r="B7" s="86" t="s">
        <v>1206</v>
      </c>
      <c r="C7" s="86"/>
      <c r="D7" s="86"/>
      <c r="E7" s="86"/>
      <c r="F7" s="86"/>
      <c r="G7" s="87" t="s">
        <v>1207</v>
      </c>
      <c r="H7" s="87"/>
    </row>
    <row r="8" spans="1:8" ht="15.6" x14ac:dyDescent="0.3">
      <c r="A8" s="85"/>
      <c r="B8" s="86"/>
      <c r="C8" s="86"/>
      <c r="D8" s="86"/>
      <c r="E8" s="86"/>
      <c r="F8" s="86"/>
      <c r="G8" s="88" t="s">
        <v>1208</v>
      </c>
      <c r="H8" s="88"/>
    </row>
    <row r="9" spans="1:8" ht="15.6" x14ac:dyDescent="0.3">
      <c r="A9" s="89">
        <v>1</v>
      </c>
      <c r="B9" s="90" t="s">
        <v>1209</v>
      </c>
      <c r="C9" s="91"/>
      <c r="D9" s="91"/>
      <c r="E9" s="91"/>
      <c r="F9" s="91"/>
      <c r="G9" s="91"/>
      <c r="H9" s="92"/>
    </row>
    <row r="10" spans="1:8" ht="15.6" x14ac:dyDescent="0.3">
      <c r="A10" s="93" t="s">
        <v>1210</v>
      </c>
      <c r="B10" s="94" t="s">
        <v>1211</v>
      </c>
      <c r="C10" s="94"/>
      <c r="D10" s="94"/>
      <c r="E10" s="94"/>
      <c r="F10" s="94"/>
      <c r="G10" s="95">
        <v>4</v>
      </c>
      <c r="H10" s="95"/>
    </row>
    <row r="11" spans="1:8" ht="15.6" x14ac:dyDescent="0.3">
      <c r="A11" s="93" t="s">
        <v>1212</v>
      </c>
      <c r="B11" s="94" t="s">
        <v>1213</v>
      </c>
      <c r="C11" s="94"/>
      <c r="D11" s="94"/>
      <c r="E11" s="94"/>
      <c r="F11" s="94"/>
      <c r="G11" s="95">
        <v>1.23</v>
      </c>
      <c r="H11" s="95"/>
    </row>
    <row r="12" spans="1:8" ht="15.6" x14ac:dyDescent="0.3">
      <c r="A12" s="93" t="s">
        <v>1214</v>
      </c>
      <c r="B12" s="94" t="s">
        <v>1215</v>
      </c>
      <c r="C12" s="94"/>
      <c r="D12" s="94"/>
      <c r="E12" s="94"/>
      <c r="F12" s="94"/>
      <c r="G12" s="95">
        <v>1.27</v>
      </c>
      <c r="H12" s="95"/>
    </row>
    <row r="13" spans="1:8" ht="15.6" x14ac:dyDescent="0.3">
      <c r="A13" s="93" t="s">
        <v>1216</v>
      </c>
      <c r="B13" s="94" t="s">
        <v>1217</v>
      </c>
      <c r="C13" s="94"/>
      <c r="D13" s="94"/>
      <c r="E13" s="94"/>
      <c r="F13" s="94"/>
      <c r="G13" s="95">
        <v>0.8</v>
      </c>
      <c r="H13" s="95"/>
    </row>
    <row r="14" spans="1:8" ht="16.2" thickBot="1" x14ac:dyDescent="0.35">
      <c r="A14" s="96" t="s">
        <v>1218</v>
      </c>
      <c r="B14" s="97" t="s">
        <v>1219</v>
      </c>
      <c r="C14" s="97"/>
      <c r="D14" s="97"/>
      <c r="E14" s="97"/>
      <c r="F14" s="97"/>
      <c r="G14" s="98">
        <v>0</v>
      </c>
      <c r="H14" s="98"/>
    </row>
    <row r="15" spans="1:8" ht="15.6" thickBot="1" x14ac:dyDescent="0.3">
      <c r="A15" s="99"/>
      <c r="B15" s="99"/>
      <c r="C15" s="99"/>
      <c r="D15" s="99"/>
      <c r="E15" s="99"/>
      <c r="F15" s="99"/>
      <c r="G15" s="99"/>
      <c r="H15" s="99"/>
    </row>
    <row r="16" spans="1:8" ht="15.6" x14ac:dyDescent="0.3">
      <c r="A16" s="100" t="s">
        <v>1220</v>
      </c>
      <c r="B16" s="101" t="s">
        <v>1221</v>
      </c>
      <c r="C16" s="102"/>
      <c r="D16" s="102"/>
      <c r="E16" s="102"/>
      <c r="F16" s="102"/>
      <c r="G16" s="102"/>
      <c r="H16" s="103"/>
    </row>
    <row r="17" spans="1:8" ht="16.2" thickBot="1" x14ac:dyDescent="0.35">
      <c r="A17" s="96" t="s">
        <v>1222</v>
      </c>
      <c r="B17" s="97" t="s">
        <v>1223</v>
      </c>
      <c r="C17" s="97"/>
      <c r="D17" s="97"/>
      <c r="E17" s="97"/>
      <c r="F17" s="97"/>
      <c r="G17" s="98">
        <v>7.4</v>
      </c>
      <c r="H17" s="98"/>
    </row>
    <row r="18" spans="1:8" ht="15.6" thickBot="1" x14ac:dyDescent="0.3">
      <c r="A18" s="99"/>
      <c r="B18" s="99"/>
      <c r="C18" s="99"/>
      <c r="D18" s="99"/>
      <c r="E18" s="99"/>
      <c r="F18" s="99"/>
      <c r="G18" s="99"/>
      <c r="H18" s="99"/>
    </row>
    <row r="19" spans="1:8" ht="15.6" x14ac:dyDescent="0.3">
      <c r="A19" s="100" t="s">
        <v>1224</v>
      </c>
      <c r="B19" s="101" t="s">
        <v>1225</v>
      </c>
      <c r="C19" s="102"/>
      <c r="D19" s="102"/>
      <c r="E19" s="102"/>
      <c r="F19" s="102"/>
      <c r="G19" s="102"/>
      <c r="H19" s="103"/>
    </row>
    <row r="20" spans="1:8" ht="15" x14ac:dyDescent="0.25">
      <c r="A20" s="93" t="s">
        <v>1226</v>
      </c>
      <c r="B20" s="104" t="s">
        <v>1227</v>
      </c>
      <c r="C20" s="104"/>
      <c r="D20" s="104"/>
      <c r="E20" s="104"/>
      <c r="F20" s="104"/>
      <c r="G20" s="105">
        <v>2.5</v>
      </c>
      <c r="H20" s="105"/>
    </row>
    <row r="21" spans="1:8" ht="15" x14ac:dyDescent="0.25">
      <c r="A21" s="93" t="s">
        <v>1228</v>
      </c>
      <c r="B21" s="104" t="s">
        <v>1229</v>
      </c>
      <c r="C21" s="104"/>
      <c r="D21" s="104"/>
      <c r="E21" s="104"/>
      <c r="F21" s="104"/>
      <c r="G21" s="95">
        <v>3</v>
      </c>
      <c r="H21" s="95"/>
    </row>
    <row r="22" spans="1:8" ht="15" x14ac:dyDescent="0.25">
      <c r="A22" s="93" t="s">
        <v>1230</v>
      </c>
      <c r="B22" s="104" t="s">
        <v>1231</v>
      </c>
      <c r="C22" s="104"/>
      <c r="D22" s="104"/>
      <c r="E22" s="104"/>
      <c r="F22" s="104"/>
      <c r="G22" s="95">
        <v>0.65</v>
      </c>
      <c r="H22" s="95"/>
    </row>
    <row r="23" spans="1:8" ht="15.6" thickBot="1" x14ac:dyDescent="0.3">
      <c r="A23" s="96" t="s">
        <v>1232</v>
      </c>
      <c r="B23" s="106" t="s">
        <v>1233</v>
      </c>
      <c r="C23" s="106"/>
      <c r="D23" s="106"/>
      <c r="E23" s="106"/>
      <c r="F23" s="106"/>
      <c r="G23" s="98">
        <v>0</v>
      </c>
      <c r="H23" s="98"/>
    </row>
    <row r="24" spans="1:8" ht="15" x14ac:dyDescent="0.25">
      <c r="A24" s="107" t="s">
        <v>1234</v>
      </c>
      <c r="B24" s="107"/>
      <c r="C24" s="107"/>
      <c r="D24" s="107"/>
      <c r="E24" s="107"/>
      <c r="F24" s="107"/>
      <c r="G24" s="107"/>
      <c r="H24" s="107"/>
    </row>
    <row r="25" spans="1:8" ht="15.6" thickBot="1" x14ac:dyDescent="0.3">
      <c r="A25" s="108" t="s">
        <v>1235</v>
      </c>
      <c r="B25" s="108"/>
      <c r="C25" s="108"/>
      <c r="D25" s="108"/>
      <c r="E25" s="108"/>
      <c r="F25" s="108"/>
      <c r="G25" s="108"/>
      <c r="H25" s="108"/>
    </row>
    <row r="26" spans="1:8" ht="14.4" thickBot="1" x14ac:dyDescent="0.3">
      <c r="A26" s="109" t="s">
        <v>1236</v>
      </c>
      <c r="B26" s="109"/>
      <c r="C26" s="109"/>
      <c r="D26" s="109"/>
      <c r="E26" s="109"/>
      <c r="F26" s="109"/>
      <c r="G26" s="110">
        <f>((1+(G10+G12+G13+G14)/100)*(1+(G11/100))*(1+(G17/100))/(1-((G20+G21+G22+G23)/100))-1)*100</f>
        <v>22.877342476291961</v>
      </c>
      <c r="H26" s="110"/>
    </row>
    <row r="27" spans="1:8" ht="14.4" thickBot="1" x14ac:dyDescent="0.3">
      <c r="A27" s="109"/>
      <c r="B27" s="109"/>
      <c r="C27" s="109"/>
      <c r="D27" s="109"/>
      <c r="E27" s="109"/>
      <c r="F27" s="109"/>
      <c r="G27" s="110"/>
      <c r="H27" s="110"/>
    </row>
    <row r="28" spans="1:8" ht="16.2" thickBot="1" x14ac:dyDescent="0.35">
      <c r="A28" s="111" t="s">
        <v>1237</v>
      </c>
      <c r="B28" s="111"/>
      <c r="C28" s="111"/>
      <c r="D28" s="111"/>
      <c r="E28" s="111"/>
      <c r="F28" s="111"/>
      <c r="G28" s="112"/>
      <c r="H28" s="112"/>
    </row>
    <row r="29" spans="1:8" ht="16.2" thickBot="1" x14ac:dyDescent="0.3">
      <c r="A29" s="113" t="s">
        <v>1238</v>
      </c>
      <c r="B29" s="113"/>
      <c r="C29" s="113"/>
      <c r="D29" s="113"/>
      <c r="E29" s="113"/>
      <c r="F29" s="113"/>
      <c r="G29" s="113"/>
      <c r="H29" s="113"/>
    </row>
    <row r="30" spans="1:8" ht="16.2" thickBot="1" x14ac:dyDescent="0.3">
      <c r="A30" s="114" t="s">
        <v>1239</v>
      </c>
      <c r="B30" s="114"/>
      <c r="C30" s="114"/>
      <c r="D30" s="114"/>
      <c r="E30" s="114"/>
      <c r="F30" s="114"/>
      <c r="G30" s="114"/>
      <c r="H30" s="114"/>
    </row>
    <row r="31" spans="1:8" ht="15.6" x14ac:dyDescent="0.25">
      <c r="A31" s="115"/>
      <c r="B31" s="116"/>
      <c r="C31" s="117"/>
      <c r="D31" s="117"/>
      <c r="E31" s="117"/>
      <c r="F31" s="117"/>
      <c r="G31" s="117"/>
      <c r="H31" s="118"/>
    </row>
    <row r="32" spans="1:8" x14ac:dyDescent="0.25">
      <c r="A32" s="119"/>
      <c r="B32" s="120" t="s">
        <v>1240</v>
      </c>
      <c r="C32" s="152"/>
      <c r="D32" s="152"/>
      <c r="E32" s="152"/>
      <c r="F32" s="152"/>
      <c r="G32" s="152"/>
      <c r="H32" s="123"/>
    </row>
    <row r="33" spans="1:8" ht="34.5" customHeight="1" x14ac:dyDescent="0.25">
      <c r="A33" s="119"/>
      <c r="B33" s="120"/>
      <c r="C33" s="152"/>
      <c r="D33" s="152"/>
      <c r="E33" s="152"/>
      <c r="F33" s="152"/>
      <c r="G33" s="152"/>
      <c r="H33" s="123"/>
    </row>
    <row r="34" spans="1:8" ht="15" thickBot="1" x14ac:dyDescent="0.3">
      <c r="A34" s="119"/>
      <c r="B34" s="125"/>
      <c r="C34" s="126"/>
      <c r="D34" s="127"/>
      <c r="E34" s="128"/>
      <c r="F34" s="128"/>
      <c r="G34" s="128"/>
      <c r="H34" s="123"/>
    </row>
    <row r="35" spans="1:8" ht="16.2" thickBot="1" x14ac:dyDescent="0.3">
      <c r="A35" s="119"/>
      <c r="B35" s="113" t="s">
        <v>1243</v>
      </c>
      <c r="C35" s="113"/>
      <c r="D35" s="113"/>
      <c r="E35" s="113"/>
      <c r="F35" s="113"/>
      <c r="G35" s="113"/>
      <c r="H35" s="123"/>
    </row>
    <row r="36" spans="1:8" ht="15.6" thickBot="1" x14ac:dyDescent="0.3">
      <c r="A36" s="119"/>
      <c r="B36" s="129">
        <v>0.05</v>
      </c>
      <c r="C36" s="130" t="s">
        <v>1244</v>
      </c>
      <c r="D36" s="130"/>
      <c r="E36" s="130"/>
      <c r="F36" s="130"/>
      <c r="G36" s="130"/>
      <c r="H36" s="123"/>
    </row>
    <row r="37" spans="1:8" ht="15.6" thickBot="1" x14ac:dyDescent="0.3">
      <c r="A37" s="131"/>
      <c r="B37" s="132"/>
      <c r="C37" s="133"/>
      <c r="D37" s="133"/>
      <c r="E37" s="133"/>
      <c r="F37" s="133"/>
      <c r="G37" s="133"/>
      <c r="H37" s="134"/>
    </row>
    <row r="38" spans="1:8" ht="15.6" thickBot="1" x14ac:dyDescent="0.3">
      <c r="A38" s="119"/>
      <c r="B38" s="135">
        <v>0.5</v>
      </c>
      <c r="C38" s="130" t="s">
        <v>1245</v>
      </c>
      <c r="D38" s="130"/>
      <c r="E38" s="130"/>
      <c r="F38" s="130"/>
      <c r="G38" s="130"/>
      <c r="H38" s="123"/>
    </row>
    <row r="39" spans="1:8" ht="14.4" thickBot="1" x14ac:dyDescent="0.3">
      <c r="A39" s="136"/>
      <c r="B39" s="137"/>
      <c r="C39" s="138"/>
      <c r="D39" s="139"/>
      <c r="E39" s="140"/>
      <c r="F39" s="140"/>
      <c r="G39" s="140"/>
      <c r="H39" s="141"/>
    </row>
    <row r="41" spans="1:8" x14ac:dyDescent="0.25">
      <c r="D41" s="144" t="s">
        <v>1246</v>
      </c>
    </row>
    <row r="42" spans="1:8" ht="14.4" x14ac:dyDescent="0.3">
      <c r="D42" s="145" t="s">
        <v>1203</v>
      </c>
    </row>
    <row r="43" spans="1:8" ht="14.4" x14ac:dyDescent="0.3">
      <c r="D43" s="146" t="s">
        <v>1247</v>
      </c>
    </row>
    <row r="44" spans="1:8" ht="14.4" x14ac:dyDescent="0.3">
      <c r="D44" s="146" t="s">
        <v>1248</v>
      </c>
    </row>
  </sheetData>
  <mergeCells count="51">
    <mergeCell ref="C38:G38"/>
    <mergeCell ref="A29:H29"/>
    <mergeCell ref="A30:H30"/>
    <mergeCell ref="B32:B33"/>
    <mergeCell ref="C32:G33"/>
    <mergeCell ref="B35:G35"/>
    <mergeCell ref="C36:G36"/>
    <mergeCell ref="A24:H24"/>
    <mergeCell ref="A25:H25"/>
    <mergeCell ref="A26:F27"/>
    <mergeCell ref="G26:H27"/>
    <mergeCell ref="A28:F28"/>
    <mergeCell ref="G28:H28"/>
    <mergeCell ref="B21:F21"/>
    <mergeCell ref="G21:H21"/>
    <mergeCell ref="B22:F22"/>
    <mergeCell ref="G22:H22"/>
    <mergeCell ref="B23:F23"/>
    <mergeCell ref="G23:H23"/>
    <mergeCell ref="B17:F17"/>
    <mergeCell ref="G17:H17"/>
    <mergeCell ref="A18:H18"/>
    <mergeCell ref="B19:H19"/>
    <mergeCell ref="B20:F20"/>
    <mergeCell ref="G20:H20"/>
    <mergeCell ref="B13:F13"/>
    <mergeCell ref="G13:H13"/>
    <mergeCell ref="B14:F14"/>
    <mergeCell ref="G14:H14"/>
    <mergeCell ref="A15:H15"/>
    <mergeCell ref="B16:H16"/>
    <mergeCell ref="B9:H9"/>
    <mergeCell ref="B10:F10"/>
    <mergeCell ref="G10:H10"/>
    <mergeCell ref="B11:F11"/>
    <mergeCell ref="G11:H11"/>
    <mergeCell ref="B12:F12"/>
    <mergeCell ref="G12:H12"/>
    <mergeCell ref="A4:B4"/>
    <mergeCell ref="C4:H4"/>
    <mergeCell ref="A5:H5"/>
    <mergeCell ref="A7:A8"/>
    <mergeCell ref="B7:F8"/>
    <mergeCell ref="G7:H7"/>
    <mergeCell ref="G8:H8"/>
    <mergeCell ref="A1:B1"/>
    <mergeCell ref="C1:H1"/>
    <mergeCell ref="A2:B2"/>
    <mergeCell ref="C2:H2"/>
    <mergeCell ref="A3:B3"/>
    <mergeCell ref="C3:H3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headerFooter>
    <oddHeader xml:space="preserve">&amp;L &amp;CPrefeitura Municipal de Porto dos Gaúchos
CNPJ: 03.204.187/0001-33 </oddHeader>
    <oddFooter>&amp;L &amp;CPraça Leopoldina Wilke  - Centro - Porto dos Gaúchos / 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1BC3-AEB8-4C47-A3A6-8F9A0101F7C5}">
  <sheetPr>
    <pageSetUpPr fitToPage="1"/>
  </sheetPr>
  <dimension ref="A1:H45"/>
  <sheetViews>
    <sheetView showOutlineSymbols="0" showWhiteSpace="0" zoomScale="85" zoomScaleNormal="85" workbookViewId="0">
      <selection sqref="A1:H45"/>
    </sheetView>
  </sheetViews>
  <sheetFormatPr defaultColWidth="9" defaultRowHeight="13.8" x14ac:dyDescent="0.25"/>
  <cols>
    <col min="1" max="1" width="6.69921875" style="142" bestFit="1" customWidth="1"/>
    <col min="2" max="2" width="9.5" style="143" customWidth="1"/>
    <col min="3" max="3" width="16.59765625" style="143" customWidth="1"/>
    <col min="4" max="4" width="50.5" style="147" customWidth="1"/>
    <col min="5" max="5" width="3.5" style="143" customWidth="1"/>
    <col min="6" max="6" width="5.19921875" style="143" customWidth="1"/>
    <col min="7" max="7" width="7.69921875" style="73" customWidth="1"/>
    <col min="8" max="8" width="9.5" style="73" bestFit="1" customWidth="1"/>
    <col min="9" max="16384" width="9" style="73"/>
  </cols>
  <sheetData>
    <row r="1" spans="1:8" ht="15.6" x14ac:dyDescent="0.25">
      <c r="A1" s="69" t="s">
        <v>1199</v>
      </c>
      <c r="B1" s="70"/>
      <c r="C1" s="71" t="str">
        <f>[2]BDI!C1</f>
        <v>CONSTRUÇÃO QUADRA DE AREIA COM VESTIÁRIO - NOVO PARANÁ</v>
      </c>
      <c r="D1" s="71"/>
      <c r="E1" s="71"/>
      <c r="F1" s="71"/>
      <c r="G1" s="71"/>
      <c r="H1" s="72"/>
    </row>
    <row r="2" spans="1:8" ht="15.6" x14ac:dyDescent="0.25">
      <c r="A2" s="74" t="s">
        <v>1200</v>
      </c>
      <c r="B2" s="75"/>
      <c r="C2" s="76" t="str">
        <f>[2]BDI!C2</f>
        <v>Porto dos Gaúchos - MT, comunidade Novo Paraná</v>
      </c>
      <c r="D2" s="76"/>
      <c r="E2" s="76"/>
      <c r="F2" s="76"/>
      <c r="G2" s="76"/>
      <c r="H2" s="77"/>
    </row>
    <row r="3" spans="1:8" ht="15.6" x14ac:dyDescent="0.25">
      <c r="A3" s="74" t="s">
        <v>1201</v>
      </c>
      <c r="B3" s="75"/>
      <c r="C3" s="76" t="str">
        <f>[2]BDI!C3</f>
        <v>AVENIDA CURITIBA</v>
      </c>
      <c r="D3" s="76"/>
      <c r="E3" s="76"/>
      <c r="F3" s="76"/>
      <c r="G3" s="76"/>
      <c r="H3" s="77"/>
    </row>
    <row r="4" spans="1:8" ht="16.2" thickBot="1" x14ac:dyDescent="0.3">
      <c r="A4" s="78" t="s">
        <v>1202</v>
      </c>
      <c r="B4" s="79"/>
      <c r="C4" s="80" t="s">
        <v>1203</v>
      </c>
      <c r="D4" s="80"/>
      <c r="E4" s="80"/>
      <c r="F4" s="80"/>
      <c r="G4" s="80"/>
      <c r="H4" s="80"/>
    </row>
    <row r="5" spans="1:8" ht="37.5" customHeight="1" thickBot="1" x14ac:dyDescent="0.3">
      <c r="A5" s="81" t="s">
        <v>1204</v>
      </c>
      <c r="B5" s="82"/>
      <c r="C5" s="82"/>
      <c r="D5" s="82"/>
      <c r="E5" s="82"/>
      <c r="F5" s="82"/>
      <c r="G5" s="82"/>
      <c r="H5" s="83"/>
    </row>
    <row r="6" spans="1:8" ht="14.4" thickBot="1" x14ac:dyDescent="0.3">
      <c r="A6" s="84"/>
      <c r="B6" s="84"/>
      <c r="C6" s="84"/>
      <c r="D6" s="84"/>
      <c r="E6"/>
      <c r="F6"/>
      <c r="G6"/>
      <c r="H6"/>
    </row>
    <row r="7" spans="1:8" ht="16.2" thickBot="1" x14ac:dyDescent="0.35">
      <c r="A7" s="85" t="s">
        <v>1205</v>
      </c>
      <c r="B7" s="86" t="s">
        <v>1206</v>
      </c>
      <c r="C7" s="86"/>
      <c r="D7" s="86"/>
      <c r="E7" s="86"/>
      <c r="F7" s="86"/>
      <c r="G7" s="87" t="s">
        <v>1207</v>
      </c>
      <c r="H7" s="87"/>
    </row>
    <row r="8" spans="1:8" ht="15.6" x14ac:dyDescent="0.3">
      <c r="A8" s="85"/>
      <c r="B8" s="86"/>
      <c r="C8" s="86"/>
      <c r="D8" s="86"/>
      <c r="E8" s="86"/>
      <c r="F8" s="86"/>
      <c r="G8" s="88" t="s">
        <v>1208</v>
      </c>
      <c r="H8" s="88"/>
    </row>
    <row r="9" spans="1:8" ht="15.6" x14ac:dyDescent="0.3">
      <c r="A9" s="89">
        <v>1</v>
      </c>
      <c r="B9" s="90" t="s">
        <v>1209</v>
      </c>
      <c r="C9" s="91"/>
      <c r="D9" s="91"/>
      <c r="E9" s="91"/>
      <c r="F9" s="91"/>
      <c r="G9" s="91"/>
      <c r="H9" s="92"/>
    </row>
    <row r="10" spans="1:8" ht="15.6" x14ac:dyDescent="0.3">
      <c r="A10" s="93" t="s">
        <v>1210</v>
      </c>
      <c r="B10" s="94" t="s">
        <v>1211</v>
      </c>
      <c r="C10" s="94"/>
      <c r="D10" s="94"/>
      <c r="E10" s="94"/>
      <c r="F10" s="94"/>
      <c r="G10" s="95">
        <v>3.45</v>
      </c>
      <c r="H10" s="95"/>
    </row>
    <row r="11" spans="1:8" ht="15.6" x14ac:dyDescent="0.3">
      <c r="A11" s="93" t="s">
        <v>1212</v>
      </c>
      <c r="B11" s="94" t="s">
        <v>1213</v>
      </c>
      <c r="C11" s="94"/>
      <c r="D11" s="94"/>
      <c r="E11" s="94"/>
      <c r="F11" s="94"/>
      <c r="G11" s="95">
        <v>1.23</v>
      </c>
      <c r="H11" s="95"/>
    </row>
    <row r="12" spans="1:8" ht="15.6" x14ac:dyDescent="0.3">
      <c r="A12" s="93" t="s">
        <v>1214</v>
      </c>
      <c r="B12" s="94" t="s">
        <v>1215</v>
      </c>
      <c r="C12" s="94"/>
      <c r="D12" s="94"/>
      <c r="E12" s="94"/>
      <c r="F12" s="94"/>
      <c r="G12" s="95">
        <v>0.85</v>
      </c>
      <c r="H12" s="95"/>
    </row>
    <row r="13" spans="1:8" ht="15.6" x14ac:dyDescent="0.3">
      <c r="A13" s="93" t="s">
        <v>1216</v>
      </c>
      <c r="B13" s="94" t="s">
        <v>1217</v>
      </c>
      <c r="C13" s="94"/>
      <c r="D13" s="94"/>
      <c r="E13" s="94"/>
      <c r="F13" s="94"/>
      <c r="G13" s="95">
        <v>0.48</v>
      </c>
      <c r="H13" s="95"/>
    </row>
    <row r="14" spans="1:8" ht="16.2" thickBot="1" x14ac:dyDescent="0.35">
      <c r="A14" s="96" t="s">
        <v>1218</v>
      </c>
      <c r="B14" s="97" t="s">
        <v>1219</v>
      </c>
      <c r="C14" s="97"/>
      <c r="D14" s="97"/>
      <c r="E14" s="97"/>
      <c r="F14" s="97"/>
      <c r="G14" s="98">
        <v>0</v>
      </c>
      <c r="H14" s="98"/>
    </row>
    <row r="15" spans="1:8" ht="15.6" thickBot="1" x14ac:dyDescent="0.3">
      <c r="A15" s="99"/>
      <c r="B15" s="99"/>
      <c r="C15" s="99"/>
      <c r="D15" s="99"/>
      <c r="E15" s="99"/>
      <c r="F15" s="99"/>
      <c r="G15" s="99"/>
      <c r="H15" s="99"/>
    </row>
    <row r="16" spans="1:8" ht="15.6" x14ac:dyDescent="0.3">
      <c r="A16" s="100" t="s">
        <v>1220</v>
      </c>
      <c r="B16" s="101" t="s">
        <v>1221</v>
      </c>
      <c r="C16" s="102"/>
      <c r="D16" s="102"/>
      <c r="E16" s="102"/>
      <c r="F16" s="102"/>
      <c r="G16" s="102"/>
      <c r="H16" s="103"/>
    </row>
    <row r="17" spans="1:8" ht="16.2" thickBot="1" x14ac:dyDescent="0.35">
      <c r="A17" s="96" t="s">
        <v>1222</v>
      </c>
      <c r="B17" s="97" t="s">
        <v>1223</v>
      </c>
      <c r="C17" s="97"/>
      <c r="D17" s="97"/>
      <c r="E17" s="97"/>
      <c r="F17" s="97"/>
      <c r="G17" s="98">
        <v>6.28</v>
      </c>
      <c r="H17" s="98"/>
    </row>
    <row r="18" spans="1:8" ht="15.6" thickBot="1" x14ac:dyDescent="0.3">
      <c r="A18" s="99"/>
      <c r="B18" s="99"/>
      <c r="C18" s="99"/>
      <c r="D18" s="99"/>
      <c r="E18" s="99"/>
      <c r="F18" s="99"/>
      <c r="G18" s="99"/>
      <c r="H18" s="99"/>
    </row>
    <row r="19" spans="1:8" ht="15.6" x14ac:dyDescent="0.3">
      <c r="A19" s="100" t="s">
        <v>1224</v>
      </c>
      <c r="B19" s="101" t="s">
        <v>1225</v>
      </c>
      <c r="C19" s="102"/>
      <c r="D19" s="102"/>
      <c r="E19" s="102"/>
      <c r="F19" s="102"/>
      <c r="G19" s="102"/>
      <c r="H19" s="103"/>
    </row>
    <row r="20" spans="1:8" ht="15" x14ac:dyDescent="0.25">
      <c r="A20" s="93" t="s">
        <v>1226</v>
      </c>
      <c r="B20" s="104" t="s">
        <v>1227</v>
      </c>
      <c r="C20" s="104"/>
      <c r="D20" s="104"/>
      <c r="E20" s="104"/>
      <c r="F20" s="104"/>
      <c r="G20" s="105">
        <v>0</v>
      </c>
      <c r="H20" s="105"/>
    </row>
    <row r="21" spans="1:8" ht="15" x14ac:dyDescent="0.25">
      <c r="A21" s="93" t="s">
        <v>1228</v>
      </c>
      <c r="B21" s="104" t="s">
        <v>1229</v>
      </c>
      <c r="C21" s="104"/>
      <c r="D21" s="104"/>
      <c r="E21" s="104"/>
      <c r="F21" s="104"/>
      <c r="G21" s="95">
        <v>3</v>
      </c>
      <c r="H21" s="95"/>
    </row>
    <row r="22" spans="1:8" ht="15" x14ac:dyDescent="0.25">
      <c r="A22" s="93" t="s">
        <v>1230</v>
      </c>
      <c r="B22" s="104" t="s">
        <v>1231</v>
      </c>
      <c r="C22" s="104"/>
      <c r="D22" s="104"/>
      <c r="E22" s="104"/>
      <c r="F22" s="104"/>
      <c r="G22" s="95">
        <v>0.65</v>
      </c>
      <c r="H22" s="95"/>
    </row>
    <row r="23" spans="1:8" ht="15.6" thickBot="1" x14ac:dyDescent="0.3">
      <c r="A23" s="96" t="s">
        <v>1232</v>
      </c>
      <c r="B23" s="106" t="s">
        <v>1233</v>
      </c>
      <c r="C23" s="106"/>
      <c r="D23" s="106"/>
      <c r="E23" s="106"/>
      <c r="F23" s="106"/>
      <c r="G23" s="98">
        <v>0</v>
      </c>
      <c r="H23" s="98"/>
    </row>
    <row r="24" spans="1:8" ht="15" x14ac:dyDescent="0.25">
      <c r="A24" s="107" t="s">
        <v>1234</v>
      </c>
      <c r="B24" s="107"/>
      <c r="C24" s="107"/>
      <c r="D24" s="107"/>
      <c r="E24" s="107"/>
      <c r="F24" s="107"/>
      <c r="G24" s="107"/>
      <c r="H24" s="107"/>
    </row>
    <row r="25" spans="1:8" ht="15.6" thickBot="1" x14ac:dyDescent="0.3">
      <c r="A25" s="108" t="s">
        <v>1235</v>
      </c>
      <c r="B25" s="108"/>
      <c r="C25" s="108"/>
      <c r="D25" s="108"/>
      <c r="E25" s="108"/>
      <c r="F25" s="108"/>
      <c r="G25" s="108"/>
      <c r="H25" s="108"/>
    </row>
    <row r="26" spans="1:8" ht="14.4" thickBot="1" x14ac:dyDescent="0.3">
      <c r="A26" s="109" t="s">
        <v>1236</v>
      </c>
      <c r="B26" s="109"/>
      <c r="C26" s="109"/>
      <c r="D26" s="109"/>
      <c r="E26" s="109"/>
      <c r="F26" s="109"/>
      <c r="G26" s="110">
        <f>((1+(G10+G12+G13+G14)/100)*(1+(G11/100))*(1+(G17/100))/(1-((G20+G21+G22+G23)/100))-1)*100</f>
        <v>17.000429956616504</v>
      </c>
      <c r="H26" s="110"/>
    </row>
    <row r="27" spans="1:8" ht="14.4" thickBot="1" x14ac:dyDescent="0.3">
      <c r="A27" s="109"/>
      <c r="B27" s="109"/>
      <c r="C27" s="109"/>
      <c r="D27" s="109"/>
      <c r="E27" s="109"/>
      <c r="F27" s="109"/>
      <c r="G27" s="110"/>
      <c r="H27" s="110"/>
    </row>
    <row r="28" spans="1:8" ht="16.2" thickBot="1" x14ac:dyDescent="0.35">
      <c r="A28" s="111" t="s">
        <v>1237</v>
      </c>
      <c r="B28" s="111"/>
      <c r="C28" s="111"/>
      <c r="D28" s="111"/>
      <c r="E28" s="111"/>
      <c r="F28" s="111"/>
      <c r="G28" s="112"/>
      <c r="H28" s="112"/>
    </row>
    <row r="29" spans="1:8" ht="16.2" thickBot="1" x14ac:dyDescent="0.3">
      <c r="A29" s="113" t="s">
        <v>1238</v>
      </c>
      <c r="B29" s="113"/>
      <c r="C29" s="113"/>
      <c r="D29" s="113"/>
      <c r="E29" s="113"/>
      <c r="F29" s="113"/>
      <c r="G29" s="113"/>
      <c r="H29" s="113"/>
    </row>
    <row r="30" spans="1:8" ht="16.2" thickBot="1" x14ac:dyDescent="0.3">
      <c r="A30" s="114" t="s">
        <v>1239</v>
      </c>
      <c r="B30" s="114"/>
      <c r="C30" s="114"/>
      <c r="D30" s="114"/>
      <c r="E30" s="114"/>
      <c r="F30" s="114"/>
      <c r="G30" s="114"/>
      <c r="H30" s="114"/>
    </row>
    <row r="31" spans="1:8" ht="15.6" x14ac:dyDescent="0.25">
      <c r="A31" s="115"/>
      <c r="B31" s="116"/>
      <c r="C31" s="117"/>
      <c r="D31" s="117"/>
      <c r="E31" s="117"/>
      <c r="F31" s="117"/>
      <c r="G31" s="117"/>
      <c r="H31" s="118"/>
    </row>
    <row r="32" spans="1:8" x14ac:dyDescent="0.25">
      <c r="A32" s="119"/>
      <c r="B32" s="120" t="s">
        <v>1240</v>
      </c>
      <c r="C32" s="121" t="s">
        <v>1241</v>
      </c>
      <c r="D32" s="121"/>
      <c r="E32" s="121"/>
      <c r="F32" s="121"/>
      <c r="G32" s="122">
        <v>-1</v>
      </c>
      <c r="H32" s="123"/>
    </row>
    <row r="33" spans="1:8" x14ac:dyDescent="0.25">
      <c r="A33" s="119"/>
      <c r="B33" s="120"/>
      <c r="C33" s="124" t="s">
        <v>1242</v>
      </c>
      <c r="D33" s="124"/>
      <c r="E33" s="124"/>
      <c r="F33" s="124"/>
      <c r="G33" s="122"/>
      <c r="H33" s="123"/>
    </row>
    <row r="34" spans="1:8" ht="15" thickBot="1" x14ac:dyDescent="0.3">
      <c r="A34" s="119"/>
      <c r="B34" s="125"/>
      <c r="C34" s="126"/>
      <c r="D34" s="127"/>
      <c r="E34" s="128"/>
      <c r="F34" s="128"/>
      <c r="G34" s="128"/>
      <c r="H34" s="123"/>
    </row>
    <row r="35" spans="1:8" ht="16.2" thickBot="1" x14ac:dyDescent="0.3">
      <c r="A35" s="119"/>
      <c r="B35" s="113" t="s">
        <v>1243</v>
      </c>
      <c r="C35" s="113"/>
      <c r="D35" s="113"/>
      <c r="E35" s="113"/>
      <c r="F35" s="113"/>
      <c r="G35" s="113"/>
      <c r="H35" s="123"/>
    </row>
    <row r="36" spans="1:8" ht="15.6" thickBot="1" x14ac:dyDescent="0.3">
      <c r="A36" s="119"/>
      <c r="B36" s="129">
        <v>0.05</v>
      </c>
      <c r="C36" s="130" t="s">
        <v>1244</v>
      </c>
      <c r="D36" s="130"/>
      <c r="E36" s="130"/>
      <c r="F36" s="130"/>
      <c r="G36" s="130"/>
      <c r="H36" s="123"/>
    </row>
    <row r="37" spans="1:8" ht="15.6" thickBot="1" x14ac:dyDescent="0.3">
      <c r="A37" s="131"/>
      <c r="B37" s="132"/>
      <c r="C37" s="133"/>
      <c r="D37" s="133"/>
      <c r="E37" s="133"/>
      <c r="F37" s="133"/>
      <c r="G37" s="133"/>
      <c r="H37" s="134"/>
    </row>
    <row r="38" spans="1:8" ht="15.6" thickBot="1" x14ac:dyDescent="0.3">
      <c r="A38" s="119"/>
      <c r="B38" s="135">
        <v>0.5</v>
      </c>
      <c r="C38" s="130" t="s">
        <v>1245</v>
      </c>
      <c r="D38" s="130"/>
      <c r="E38" s="130"/>
      <c r="F38" s="130"/>
      <c r="G38" s="130"/>
      <c r="H38" s="123"/>
    </row>
    <row r="39" spans="1:8" ht="14.4" thickBot="1" x14ac:dyDescent="0.3">
      <c r="A39" s="136"/>
      <c r="B39" s="137"/>
      <c r="C39" s="138"/>
      <c r="D39" s="139"/>
      <c r="E39" s="140"/>
      <c r="F39" s="140"/>
      <c r="G39" s="140"/>
      <c r="H39" s="141"/>
    </row>
    <row r="40" spans="1:8" x14ac:dyDescent="0.25">
      <c r="D40" s="73"/>
    </row>
    <row r="41" spans="1:8" x14ac:dyDescent="0.25">
      <c r="D41" s="73"/>
    </row>
    <row r="42" spans="1:8" x14ac:dyDescent="0.25">
      <c r="D42" s="144" t="s">
        <v>1246</v>
      </c>
    </row>
    <row r="43" spans="1:8" ht="14.4" x14ac:dyDescent="0.3">
      <c r="D43" s="145" t="s">
        <v>1203</v>
      </c>
    </row>
    <row r="44" spans="1:8" ht="14.4" x14ac:dyDescent="0.3">
      <c r="D44" s="146" t="s">
        <v>1247</v>
      </c>
    </row>
    <row r="45" spans="1:8" ht="14.4" x14ac:dyDescent="0.3">
      <c r="D45" s="146" t="s">
        <v>1248</v>
      </c>
    </row>
  </sheetData>
  <mergeCells count="53">
    <mergeCell ref="B35:G35"/>
    <mergeCell ref="C36:G36"/>
    <mergeCell ref="C38:G38"/>
    <mergeCell ref="A29:H29"/>
    <mergeCell ref="A30:H30"/>
    <mergeCell ref="B32:B33"/>
    <mergeCell ref="C32:F32"/>
    <mergeCell ref="G32:G33"/>
    <mergeCell ref="C33:F33"/>
    <mergeCell ref="A24:H24"/>
    <mergeCell ref="A25:H25"/>
    <mergeCell ref="A26:F27"/>
    <mergeCell ref="G26:H27"/>
    <mergeCell ref="A28:F28"/>
    <mergeCell ref="G28:H28"/>
    <mergeCell ref="B21:F21"/>
    <mergeCell ref="G21:H21"/>
    <mergeCell ref="B22:F22"/>
    <mergeCell ref="G22:H22"/>
    <mergeCell ref="B23:F23"/>
    <mergeCell ref="G23:H23"/>
    <mergeCell ref="B17:F17"/>
    <mergeCell ref="G17:H17"/>
    <mergeCell ref="A18:H18"/>
    <mergeCell ref="B19:H19"/>
    <mergeCell ref="B20:F20"/>
    <mergeCell ref="G20:H20"/>
    <mergeCell ref="B13:F13"/>
    <mergeCell ref="G13:H13"/>
    <mergeCell ref="B14:F14"/>
    <mergeCell ref="G14:H14"/>
    <mergeCell ref="A15:H15"/>
    <mergeCell ref="B16:H16"/>
    <mergeCell ref="B9:H9"/>
    <mergeCell ref="B10:F10"/>
    <mergeCell ref="G10:H10"/>
    <mergeCell ref="B11:F11"/>
    <mergeCell ref="G11:H11"/>
    <mergeCell ref="B12:F12"/>
    <mergeCell ref="G12:H12"/>
    <mergeCell ref="A4:B4"/>
    <mergeCell ref="C4:H4"/>
    <mergeCell ref="A5:H5"/>
    <mergeCell ref="A7:A8"/>
    <mergeCell ref="B7:F8"/>
    <mergeCell ref="G7:H7"/>
    <mergeCell ref="G8:H8"/>
    <mergeCell ref="A1:B1"/>
    <mergeCell ref="C1:H1"/>
    <mergeCell ref="A2:B2"/>
    <mergeCell ref="C2:H2"/>
    <mergeCell ref="A3:B3"/>
    <mergeCell ref="C3:H3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headerFooter>
    <oddHeader xml:space="preserve">&amp;L &amp;CPrefeitura Municipal de Porto dos Gaúchos
CNPJ: 03.204.187/0001-33 </oddHeader>
    <oddFooter>&amp;L &amp;CPraça Leopoldina Wilke  - Centro - Porto dos Gaúchos / MT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OutlineSymbols="0" showWhiteSpace="0" workbookViewId="0">
      <selection activeCell="A18" sqref="A18:G18"/>
    </sheetView>
  </sheetViews>
  <sheetFormatPr defaultRowHeight="13.8" x14ac:dyDescent="0.25"/>
  <cols>
    <col min="1" max="1" width="20" bestFit="1" customWidth="1"/>
    <col min="2" max="2" width="60" bestFit="1" customWidth="1"/>
    <col min="3" max="3" width="20" bestFit="1" customWidth="1"/>
    <col min="4" max="30" width="12" bestFit="1" customWidth="1"/>
  </cols>
  <sheetData>
    <row r="1" spans="1:7" x14ac:dyDescent="0.25">
      <c r="A1" s="1"/>
      <c r="B1" s="1" t="s">
        <v>0</v>
      </c>
      <c r="C1" s="1" t="s">
        <v>1</v>
      </c>
      <c r="D1" s="11" t="s">
        <v>2</v>
      </c>
      <c r="E1" s="11"/>
      <c r="F1" s="11" t="s">
        <v>3</v>
      </c>
      <c r="G1" s="11"/>
    </row>
    <row r="2" spans="1:7" ht="94.95" customHeight="1" x14ac:dyDescent="0.25">
      <c r="A2" s="6"/>
      <c r="B2" s="6" t="s">
        <v>4</v>
      </c>
      <c r="C2" s="6" t="s">
        <v>5</v>
      </c>
      <c r="D2" s="12" t="s">
        <v>6</v>
      </c>
      <c r="E2" s="12"/>
      <c r="F2" s="12" t="s">
        <v>7</v>
      </c>
      <c r="G2" s="12"/>
    </row>
    <row r="3" spans="1:7" x14ac:dyDescent="0.25">
      <c r="A3" s="13" t="s">
        <v>8</v>
      </c>
      <c r="B3" s="14"/>
      <c r="C3" s="14"/>
      <c r="D3" s="14"/>
      <c r="E3" s="14"/>
      <c r="F3" s="14"/>
      <c r="G3" s="14"/>
    </row>
    <row r="4" spans="1:7" x14ac:dyDescent="0.25">
      <c r="A4" s="2" t="s">
        <v>9</v>
      </c>
      <c r="B4" s="2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</row>
    <row r="5" spans="1:7" ht="24" customHeight="1" x14ac:dyDescent="0.25">
      <c r="A5" s="4" t="s">
        <v>16</v>
      </c>
      <c r="B5" s="4" t="s">
        <v>17</v>
      </c>
      <c r="C5" s="5" t="s">
        <v>18</v>
      </c>
      <c r="D5" s="10" t="s">
        <v>19</v>
      </c>
      <c r="E5" s="10" t="s">
        <v>19</v>
      </c>
      <c r="F5" s="10" t="s">
        <v>19</v>
      </c>
      <c r="G5" s="10" t="s">
        <v>19</v>
      </c>
    </row>
    <row r="6" spans="1:7" ht="24" customHeight="1" x14ac:dyDescent="0.25">
      <c r="A6" s="4" t="s">
        <v>20</v>
      </c>
      <c r="B6" s="4" t="s">
        <v>21</v>
      </c>
      <c r="C6" s="5" t="s">
        <v>22</v>
      </c>
      <c r="D6" s="10" t="s">
        <v>22</v>
      </c>
      <c r="E6" s="5" t="s">
        <v>23</v>
      </c>
      <c r="F6" s="5" t="s">
        <v>23</v>
      </c>
      <c r="G6" s="5" t="s">
        <v>23</v>
      </c>
    </row>
    <row r="7" spans="1:7" ht="24" customHeight="1" x14ac:dyDescent="0.25">
      <c r="A7" s="4" t="s">
        <v>24</v>
      </c>
      <c r="B7" s="4" t="s">
        <v>25</v>
      </c>
      <c r="C7" s="5" t="s">
        <v>26</v>
      </c>
      <c r="D7" s="10" t="s">
        <v>27</v>
      </c>
      <c r="E7" s="10" t="s">
        <v>27</v>
      </c>
      <c r="F7" s="10" t="s">
        <v>27</v>
      </c>
      <c r="G7" s="10" t="s">
        <v>27</v>
      </c>
    </row>
    <row r="8" spans="1:7" ht="24" customHeight="1" x14ac:dyDescent="0.25">
      <c r="A8" s="4" t="s">
        <v>28</v>
      </c>
      <c r="B8" s="4" t="s">
        <v>29</v>
      </c>
      <c r="C8" s="5" t="s">
        <v>30</v>
      </c>
      <c r="D8" s="10" t="s">
        <v>31</v>
      </c>
      <c r="E8" s="10" t="s">
        <v>31</v>
      </c>
      <c r="F8" s="10" t="s">
        <v>31</v>
      </c>
      <c r="G8" s="10" t="s">
        <v>31</v>
      </c>
    </row>
    <row r="9" spans="1:7" ht="24" customHeight="1" x14ac:dyDescent="0.25">
      <c r="A9" s="4" t="s">
        <v>32</v>
      </c>
      <c r="B9" s="4" t="s">
        <v>33</v>
      </c>
      <c r="C9" s="5" t="s">
        <v>34</v>
      </c>
      <c r="D9" s="5" t="s">
        <v>23</v>
      </c>
      <c r="E9" s="5" t="s">
        <v>23</v>
      </c>
      <c r="F9" s="5" t="s">
        <v>23</v>
      </c>
      <c r="G9" s="10" t="s">
        <v>34</v>
      </c>
    </row>
    <row r="10" spans="1:7" x14ac:dyDescent="0.25">
      <c r="A10" s="12" t="s">
        <v>35</v>
      </c>
      <c r="B10" s="12"/>
      <c r="C10" s="6"/>
      <c r="D10" s="8" t="s">
        <v>36</v>
      </c>
      <c r="E10" s="8" t="s">
        <v>37</v>
      </c>
      <c r="F10" s="8" t="s">
        <v>37</v>
      </c>
      <c r="G10" s="8" t="s">
        <v>38</v>
      </c>
    </row>
    <row r="11" spans="1:7" x14ac:dyDescent="0.25">
      <c r="A11" s="12" t="s">
        <v>39</v>
      </c>
      <c r="B11" s="12"/>
      <c r="C11" s="6"/>
      <c r="D11" s="8" t="s">
        <v>40</v>
      </c>
      <c r="E11" s="8" t="s">
        <v>41</v>
      </c>
      <c r="F11" s="8" t="s">
        <v>41</v>
      </c>
      <c r="G11" s="8" t="s">
        <v>42</v>
      </c>
    </row>
    <row r="12" spans="1:7" x14ac:dyDescent="0.25">
      <c r="A12" s="12" t="s">
        <v>43</v>
      </c>
      <c r="B12" s="12"/>
      <c r="C12" s="6"/>
      <c r="D12" s="8" t="s">
        <v>36</v>
      </c>
      <c r="E12" s="8" t="s">
        <v>44</v>
      </c>
      <c r="F12" s="8" t="s">
        <v>45</v>
      </c>
      <c r="G12" s="8" t="s">
        <v>46</v>
      </c>
    </row>
    <row r="13" spans="1:7" x14ac:dyDescent="0.25">
      <c r="A13" s="12" t="s">
        <v>47</v>
      </c>
      <c r="B13" s="12"/>
      <c r="C13" s="6"/>
      <c r="D13" s="8" t="s">
        <v>48</v>
      </c>
      <c r="E13" s="8" t="s">
        <v>49</v>
      </c>
      <c r="F13" s="8" t="s">
        <v>50</v>
      </c>
      <c r="G13" s="8" t="s">
        <v>51</v>
      </c>
    </row>
    <row r="14" spans="1:7" x14ac:dyDescent="0.25">
      <c r="A14" s="9"/>
      <c r="B14" s="9"/>
      <c r="C14" s="9"/>
      <c r="D14" s="9"/>
      <c r="E14" s="9"/>
      <c r="F14" s="9"/>
      <c r="G14" s="9"/>
    </row>
    <row r="15" spans="1:7" ht="60" customHeight="1" x14ac:dyDescent="0.25">
      <c r="A15" s="7"/>
      <c r="B15" s="7"/>
      <c r="C15" s="7"/>
      <c r="D15" s="7"/>
      <c r="E15" s="7"/>
      <c r="F15" s="7"/>
      <c r="G15" s="7"/>
    </row>
    <row r="16" spans="1:7" ht="70.05" customHeight="1" x14ac:dyDescent="0.25">
      <c r="A16" s="15" t="s">
        <v>52</v>
      </c>
      <c r="B16" s="14"/>
      <c r="C16" s="14"/>
      <c r="D16" s="14"/>
      <c r="E16" s="14"/>
      <c r="F16" s="14"/>
      <c r="G16" s="14"/>
    </row>
    <row r="17" spans="1:7" ht="60" customHeight="1" x14ac:dyDescent="0.25">
      <c r="A17" s="7"/>
      <c r="B17" s="7"/>
      <c r="C17" s="7"/>
      <c r="D17" s="7"/>
      <c r="E17" s="7"/>
      <c r="F17" s="7"/>
      <c r="G17" s="7"/>
    </row>
    <row r="18" spans="1:7" ht="70.05" customHeight="1" x14ac:dyDescent="0.25">
      <c r="A18" s="15" t="s">
        <v>53</v>
      </c>
      <c r="B18" s="14"/>
      <c r="C18" s="14"/>
      <c r="D18" s="14"/>
      <c r="E18" s="14"/>
      <c r="F18" s="14"/>
      <c r="G18" s="14"/>
    </row>
  </sheetData>
  <mergeCells count="11">
    <mergeCell ref="A18:G18"/>
    <mergeCell ref="A10:B10"/>
    <mergeCell ref="A11:B11"/>
    <mergeCell ref="A12:B12"/>
    <mergeCell ref="A13:B13"/>
    <mergeCell ref="A16:G16"/>
    <mergeCell ref="D1:E1"/>
    <mergeCell ref="F1:G1"/>
    <mergeCell ref="D2:E2"/>
    <mergeCell ref="F2:G2"/>
    <mergeCell ref="A3:G3"/>
  </mergeCells>
  <pageMargins left="0.5" right="0.5" top="1" bottom="1" header="0.5" footer="0.5"/>
  <pageSetup paperSize="8"/>
  <headerFooter>
    <oddHeader>&amp;L &amp;CPrefeitura Municipal de Porto dos Gaúchos
CNPJ: 03.204.187/0001-33 &amp;R</oddHeader>
    <oddFooter>&amp;L &amp;CPraça Leopoldina Wilke  - Centro - Porto dos Gaúchos / MT 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7FD8-1FB5-41CD-8D36-12EEBDB95BBF}">
  <sheetPr>
    <pageSetUpPr fitToPage="1"/>
  </sheetPr>
  <dimension ref="A1:K32"/>
  <sheetViews>
    <sheetView tabSelected="1" showOutlineSymbols="0" showWhiteSpace="0" topLeftCell="A13" workbookViewId="0">
      <selection activeCell="D11" sqref="D11:I11"/>
    </sheetView>
  </sheetViews>
  <sheetFormatPr defaultRowHeight="13.8" x14ac:dyDescent="0.25"/>
  <cols>
    <col min="1" max="2" width="10" bestFit="1" customWidth="1"/>
    <col min="4" max="4" width="60" bestFit="1" customWidth="1"/>
    <col min="5" max="5" width="30" bestFit="1" customWidth="1"/>
    <col min="6" max="6" width="5" bestFit="1" customWidth="1"/>
    <col min="7" max="10" width="10" bestFit="1" customWidth="1"/>
    <col min="11" max="11" width="18.09765625" bestFit="1" customWidth="1"/>
  </cols>
  <sheetData>
    <row r="1" spans="1:11" x14ac:dyDescent="0.25">
      <c r="A1" s="65"/>
      <c r="B1" s="65"/>
      <c r="C1" s="65"/>
      <c r="D1" s="65" t="s">
        <v>0</v>
      </c>
      <c r="E1" s="65" t="s">
        <v>1</v>
      </c>
      <c r="F1" s="64" t="s">
        <v>2</v>
      </c>
      <c r="G1" s="64"/>
      <c r="H1" s="64"/>
      <c r="I1" s="64" t="s">
        <v>3</v>
      </c>
      <c r="J1" s="64"/>
      <c r="K1" s="64"/>
    </row>
    <row r="2" spans="1:11" ht="79.95" customHeight="1" x14ac:dyDescent="0.25">
      <c r="A2" s="63"/>
      <c r="B2" s="63"/>
      <c r="C2" s="63"/>
      <c r="D2" s="63" t="s">
        <v>4</v>
      </c>
      <c r="E2" s="63" t="s">
        <v>5</v>
      </c>
      <c r="F2" s="20" t="s">
        <v>6</v>
      </c>
      <c r="G2" s="20"/>
      <c r="H2" s="20"/>
      <c r="I2" s="20" t="s">
        <v>7</v>
      </c>
      <c r="J2" s="20"/>
      <c r="K2" s="20"/>
    </row>
    <row r="3" spans="1:11" x14ac:dyDescent="0.25">
      <c r="A3" s="62" t="s">
        <v>1198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30" customHeight="1" x14ac:dyDescent="0.25">
      <c r="A4" s="50" t="s">
        <v>9</v>
      </c>
      <c r="B4" s="50"/>
      <c r="C4" s="50"/>
      <c r="D4" s="50" t="s">
        <v>10</v>
      </c>
      <c r="E4" s="50"/>
      <c r="F4" s="50"/>
      <c r="G4" s="50"/>
      <c r="H4" s="50"/>
      <c r="I4" s="50"/>
      <c r="J4" s="48" t="s">
        <v>79</v>
      </c>
      <c r="K4" s="48" t="s">
        <v>1195</v>
      </c>
    </row>
    <row r="5" spans="1:11" ht="24" customHeight="1" x14ac:dyDescent="0.25">
      <c r="A5" s="55" t="s">
        <v>16</v>
      </c>
      <c r="B5" s="55"/>
      <c r="C5" s="55"/>
      <c r="D5" s="55" t="s">
        <v>17</v>
      </c>
      <c r="E5" s="55"/>
      <c r="F5" s="55"/>
      <c r="G5" s="55"/>
      <c r="H5" s="55"/>
      <c r="I5" s="55"/>
      <c r="J5" s="52">
        <v>23278.3</v>
      </c>
      <c r="K5" s="67">
        <f>J5 / 498615.11</f>
        <v>4.6685909698966001E-2</v>
      </c>
    </row>
    <row r="6" spans="1:11" ht="24" customHeight="1" x14ac:dyDescent="0.25">
      <c r="A6" s="55" t="s">
        <v>20</v>
      </c>
      <c r="B6" s="55"/>
      <c r="C6" s="55"/>
      <c r="D6" s="55" t="s">
        <v>21</v>
      </c>
      <c r="E6" s="55"/>
      <c r="F6" s="55"/>
      <c r="G6" s="55"/>
      <c r="H6" s="55"/>
      <c r="I6" s="55"/>
      <c r="J6" s="52">
        <v>17944.25</v>
      </c>
      <c r="K6" s="67">
        <f>J6 / 498615.11</f>
        <v>3.5988179339370603E-2</v>
      </c>
    </row>
    <row r="7" spans="1:11" ht="24" customHeight="1" x14ac:dyDescent="0.25">
      <c r="A7" s="55" t="s">
        <v>24</v>
      </c>
      <c r="B7" s="55"/>
      <c r="C7" s="55"/>
      <c r="D7" s="55" t="s">
        <v>25</v>
      </c>
      <c r="E7" s="55"/>
      <c r="F7" s="55"/>
      <c r="G7" s="55"/>
      <c r="H7" s="55"/>
      <c r="I7" s="55"/>
      <c r="J7" s="52">
        <v>199736.3</v>
      </c>
      <c r="K7" s="67">
        <f>J7 / 498615.11</f>
        <v>0.40058212435639984</v>
      </c>
    </row>
    <row r="8" spans="1:11" ht="24" customHeight="1" x14ac:dyDescent="0.25">
      <c r="A8" s="55" t="s">
        <v>1057</v>
      </c>
      <c r="B8" s="55"/>
      <c r="C8" s="55"/>
      <c r="D8" s="55" t="s">
        <v>1056</v>
      </c>
      <c r="E8" s="55"/>
      <c r="F8" s="55"/>
      <c r="G8" s="55"/>
      <c r="H8" s="55"/>
      <c r="I8" s="55"/>
      <c r="J8" s="52">
        <v>18365.009999999998</v>
      </c>
      <c r="K8" s="67">
        <f>J8 / 498615.11</f>
        <v>3.6832036638440417E-2</v>
      </c>
    </row>
    <row r="9" spans="1:11" ht="24" customHeight="1" x14ac:dyDescent="0.25">
      <c r="A9" s="55" t="s">
        <v>1038</v>
      </c>
      <c r="B9" s="55"/>
      <c r="C9" s="55"/>
      <c r="D9" s="55" t="s">
        <v>1037</v>
      </c>
      <c r="E9" s="55"/>
      <c r="F9" s="55"/>
      <c r="G9" s="55"/>
      <c r="H9" s="55"/>
      <c r="I9" s="55"/>
      <c r="J9" s="52">
        <v>60620.47</v>
      </c>
      <c r="K9" s="67">
        <f>J9 / 498615.11</f>
        <v>0.12157768343602744</v>
      </c>
    </row>
    <row r="10" spans="1:11" ht="24" customHeight="1" x14ac:dyDescent="0.25">
      <c r="A10" s="55" t="s">
        <v>1032</v>
      </c>
      <c r="B10" s="55"/>
      <c r="C10" s="55"/>
      <c r="D10" s="55" t="s">
        <v>1031</v>
      </c>
      <c r="E10" s="55"/>
      <c r="F10" s="55"/>
      <c r="G10" s="55"/>
      <c r="H10" s="55"/>
      <c r="I10" s="55"/>
      <c r="J10" s="52">
        <v>8050.77</v>
      </c>
      <c r="K10" s="67">
        <f>J10 / 498615.11</f>
        <v>1.6146261592433493E-2</v>
      </c>
    </row>
    <row r="11" spans="1:11" ht="24" customHeight="1" x14ac:dyDescent="0.25">
      <c r="A11" s="55" t="s">
        <v>1015</v>
      </c>
      <c r="B11" s="55"/>
      <c r="C11" s="55"/>
      <c r="D11" s="55" t="s">
        <v>1014</v>
      </c>
      <c r="E11" s="55"/>
      <c r="F11" s="55"/>
      <c r="G11" s="55"/>
      <c r="H11" s="55"/>
      <c r="I11" s="55"/>
      <c r="J11" s="52">
        <v>12961.13</v>
      </c>
      <c r="K11" s="67">
        <f>J11 / 498615.11</f>
        <v>2.5994258376967356E-2</v>
      </c>
    </row>
    <row r="12" spans="1:11" ht="24" customHeight="1" x14ac:dyDescent="0.25">
      <c r="A12" s="55" t="s">
        <v>1001</v>
      </c>
      <c r="B12" s="55"/>
      <c r="C12" s="55"/>
      <c r="D12" s="55" t="s">
        <v>1000</v>
      </c>
      <c r="E12" s="55"/>
      <c r="F12" s="55"/>
      <c r="G12" s="55"/>
      <c r="H12" s="55"/>
      <c r="I12" s="55"/>
      <c r="J12" s="52">
        <v>6563.03</v>
      </c>
      <c r="K12" s="67">
        <f>J12 / 498615.11</f>
        <v>1.3162517277103776E-2</v>
      </c>
    </row>
    <row r="13" spans="1:11" ht="24" customHeight="1" x14ac:dyDescent="0.25">
      <c r="A13" s="55" t="s">
        <v>981</v>
      </c>
      <c r="B13" s="55"/>
      <c r="C13" s="55"/>
      <c r="D13" s="55" t="s">
        <v>980</v>
      </c>
      <c r="E13" s="55"/>
      <c r="F13" s="55"/>
      <c r="G13" s="55"/>
      <c r="H13" s="55"/>
      <c r="I13" s="55"/>
      <c r="J13" s="52">
        <v>45290.98</v>
      </c>
      <c r="K13" s="67">
        <f>J13 / 498615.11</f>
        <v>9.0833548947202997E-2</v>
      </c>
    </row>
    <row r="14" spans="1:11" ht="24" customHeight="1" x14ac:dyDescent="0.25">
      <c r="A14" s="55" t="s">
        <v>513</v>
      </c>
      <c r="B14" s="55"/>
      <c r="C14" s="55"/>
      <c r="D14" s="55" t="s">
        <v>512</v>
      </c>
      <c r="E14" s="55"/>
      <c r="F14" s="55"/>
      <c r="G14" s="55"/>
      <c r="H14" s="55"/>
      <c r="I14" s="55"/>
      <c r="J14" s="52">
        <v>8183.3</v>
      </c>
      <c r="K14" s="67">
        <f>J14 / 498615.11</f>
        <v>1.6412057789423992E-2</v>
      </c>
    </row>
    <row r="15" spans="1:11" ht="24" customHeight="1" x14ac:dyDescent="0.25">
      <c r="A15" s="55" t="s">
        <v>438</v>
      </c>
      <c r="B15" s="55"/>
      <c r="C15" s="55"/>
      <c r="D15" s="55" t="s">
        <v>437</v>
      </c>
      <c r="E15" s="55"/>
      <c r="F15" s="55"/>
      <c r="G15" s="55"/>
      <c r="H15" s="55"/>
      <c r="I15" s="55"/>
      <c r="J15" s="52">
        <v>21462.87</v>
      </c>
      <c r="K15" s="67">
        <f>J15 / 498615.11</f>
        <v>4.3044965083388669E-2</v>
      </c>
    </row>
    <row r="16" spans="1:11" ht="24" customHeight="1" x14ac:dyDescent="0.25">
      <c r="A16" s="55" t="s">
        <v>347</v>
      </c>
      <c r="B16" s="55"/>
      <c r="C16" s="55"/>
      <c r="D16" s="55" t="s">
        <v>346</v>
      </c>
      <c r="E16" s="55"/>
      <c r="F16" s="55"/>
      <c r="G16" s="55"/>
      <c r="H16" s="55"/>
      <c r="I16" s="55"/>
      <c r="J16" s="52">
        <v>18238.740000000002</v>
      </c>
      <c r="K16" s="67">
        <f>J16 / 498615.11</f>
        <v>3.6578795215411748E-2</v>
      </c>
    </row>
    <row r="17" spans="1:11" ht="24" customHeight="1" x14ac:dyDescent="0.25">
      <c r="A17" s="55" t="s">
        <v>28</v>
      </c>
      <c r="B17" s="55"/>
      <c r="C17" s="55"/>
      <c r="D17" s="55" t="s">
        <v>29</v>
      </c>
      <c r="E17" s="55"/>
      <c r="F17" s="55"/>
      <c r="G17" s="55"/>
      <c r="H17" s="55"/>
      <c r="I17" s="55"/>
      <c r="J17" s="52">
        <v>250936.26</v>
      </c>
      <c r="K17" s="67">
        <f>J17 / 498615.11</f>
        <v>0.50326645736828957</v>
      </c>
    </row>
    <row r="18" spans="1:11" ht="24" customHeight="1" x14ac:dyDescent="0.25">
      <c r="A18" s="55" t="s">
        <v>320</v>
      </c>
      <c r="B18" s="55"/>
      <c r="C18" s="55"/>
      <c r="D18" s="55" t="s">
        <v>319</v>
      </c>
      <c r="E18" s="55"/>
      <c r="F18" s="55"/>
      <c r="G18" s="55"/>
      <c r="H18" s="55"/>
      <c r="I18" s="55"/>
      <c r="J18" s="52">
        <v>44926.67</v>
      </c>
      <c r="K18" s="67">
        <f>J18 / 498615.11</f>
        <v>9.0102905224833635E-2</v>
      </c>
    </row>
    <row r="19" spans="1:11" ht="24" customHeight="1" x14ac:dyDescent="0.25">
      <c r="A19" s="55" t="s">
        <v>280</v>
      </c>
      <c r="B19" s="55"/>
      <c r="C19" s="55"/>
      <c r="D19" s="55" t="s">
        <v>279</v>
      </c>
      <c r="E19" s="55"/>
      <c r="F19" s="55"/>
      <c r="G19" s="55"/>
      <c r="H19" s="55"/>
      <c r="I19" s="55"/>
      <c r="J19" s="52">
        <v>51508.38</v>
      </c>
      <c r="K19" s="67">
        <f>J19 / 498615.11</f>
        <v>0.10330288626832829</v>
      </c>
    </row>
    <row r="20" spans="1:11" ht="24" customHeight="1" x14ac:dyDescent="0.25">
      <c r="A20" s="55" t="s">
        <v>244</v>
      </c>
      <c r="B20" s="55"/>
      <c r="C20" s="55"/>
      <c r="D20" s="55" t="s">
        <v>243</v>
      </c>
      <c r="E20" s="55"/>
      <c r="F20" s="55"/>
      <c r="G20" s="55"/>
      <c r="H20" s="55"/>
      <c r="I20" s="55"/>
      <c r="J20" s="52">
        <v>33377.46</v>
      </c>
      <c r="K20" s="67">
        <f>J20 / 498615.11</f>
        <v>6.6940329987191918E-2</v>
      </c>
    </row>
    <row r="21" spans="1:11" ht="24" customHeight="1" x14ac:dyDescent="0.25">
      <c r="A21" s="55" t="s">
        <v>178</v>
      </c>
      <c r="B21" s="55"/>
      <c r="C21" s="55"/>
      <c r="D21" s="55" t="s">
        <v>177</v>
      </c>
      <c r="E21" s="55"/>
      <c r="F21" s="55"/>
      <c r="G21" s="55"/>
      <c r="H21" s="55"/>
      <c r="I21" s="55"/>
      <c r="J21" s="52">
        <v>56434.22</v>
      </c>
      <c r="K21" s="67">
        <f>J21 / 498615.11</f>
        <v>0.1131819290434259</v>
      </c>
    </row>
    <row r="22" spans="1:11" ht="24" customHeight="1" x14ac:dyDescent="0.25">
      <c r="A22" s="55" t="s">
        <v>164</v>
      </c>
      <c r="B22" s="55"/>
      <c r="C22" s="55"/>
      <c r="D22" s="55" t="s">
        <v>163</v>
      </c>
      <c r="E22" s="55"/>
      <c r="F22" s="55"/>
      <c r="G22" s="55"/>
      <c r="H22" s="55"/>
      <c r="I22" s="55"/>
      <c r="J22" s="52">
        <v>44454.58</v>
      </c>
      <c r="K22" s="67">
        <f>J22 / 498615.11</f>
        <v>8.9156102790386757E-2</v>
      </c>
    </row>
    <row r="23" spans="1:11" ht="24" customHeight="1" x14ac:dyDescent="0.25">
      <c r="A23" s="55" t="s">
        <v>114</v>
      </c>
      <c r="B23" s="55"/>
      <c r="C23" s="55"/>
      <c r="D23" s="55" t="s">
        <v>113</v>
      </c>
      <c r="E23" s="55"/>
      <c r="F23" s="55"/>
      <c r="G23" s="55"/>
      <c r="H23" s="55"/>
      <c r="I23" s="55"/>
      <c r="J23" s="52">
        <v>20234.95</v>
      </c>
      <c r="K23" s="67">
        <f>J23 / 498615.11</f>
        <v>4.0582304054123032E-2</v>
      </c>
    </row>
    <row r="24" spans="1:11" ht="24" customHeight="1" x14ac:dyDescent="0.25">
      <c r="A24" s="55" t="s">
        <v>32</v>
      </c>
      <c r="B24" s="55"/>
      <c r="C24" s="55"/>
      <c r="D24" s="55" t="s">
        <v>33</v>
      </c>
      <c r="E24" s="55"/>
      <c r="F24" s="55"/>
      <c r="G24" s="55"/>
      <c r="H24" s="55"/>
      <c r="I24" s="55"/>
      <c r="J24" s="52">
        <v>6720</v>
      </c>
      <c r="K24" s="67">
        <f>J24 / 498615.11</f>
        <v>1.3477329236973987E-2</v>
      </c>
    </row>
    <row r="25" spans="1:1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5">
      <c r="A26" s="18"/>
      <c r="B26" s="18"/>
      <c r="C26" s="18"/>
      <c r="D26" s="22"/>
      <c r="E26" s="21"/>
      <c r="F26" s="21"/>
      <c r="G26" s="20" t="s">
        <v>56</v>
      </c>
      <c r="H26" s="18"/>
      <c r="I26" s="19">
        <v>407461.59</v>
      </c>
      <c r="J26" s="18"/>
      <c r="K26" s="18"/>
    </row>
    <row r="27" spans="1:11" x14ac:dyDescent="0.25">
      <c r="A27" s="18"/>
      <c r="B27" s="18"/>
      <c r="C27" s="18"/>
      <c r="D27" s="22"/>
      <c r="E27" s="21"/>
      <c r="F27" s="21"/>
      <c r="G27" s="20" t="s">
        <v>55</v>
      </c>
      <c r="H27" s="18"/>
      <c r="I27" s="19">
        <v>91153.52</v>
      </c>
      <c r="J27" s="18"/>
      <c r="K27" s="18"/>
    </row>
    <row r="28" spans="1:11" x14ac:dyDescent="0.25">
      <c r="A28" s="18"/>
      <c r="B28" s="18"/>
      <c r="C28" s="18"/>
      <c r="D28" s="22"/>
      <c r="E28" s="21"/>
      <c r="F28" s="21"/>
      <c r="G28" s="20" t="s">
        <v>54</v>
      </c>
      <c r="H28" s="18"/>
      <c r="I28" s="19">
        <v>498615.11</v>
      </c>
      <c r="J28" s="18"/>
      <c r="K28" s="18"/>
    </row>
    <row r="29" spans="1:11" ht="60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ht="70.05" customHeight="1" x14ac:dyDescent="0.25">
      <c r="A30" s="16" t="s">
        <v>52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60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70.05" customHeight="1" x14ac:dyDescent="0.25">
      <c r="A32" s="16" t="s">
        <v>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</sheetData>
  <mergeCells count="58">
    <mergeCell ref="F1:H1"/>
    <mergeCell ref="I1:K1"/>
    <mergeCell ref="F2:H2"/>
    <mergeCell ref="I2:K2"/>
    <mergeCell ref="A3:K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C20"/>
    <mergeCell ref="D20:I20"/>
    <mergeCell ref="A21:C21"/>
    <mergeCell ref="D21:I21"/>
    <mergeCell ref="I27:K27"/>
    <mergeCell ref="A22:C22"/>
    <mergeCell ref="D22:I22"/>
    <mergeCell ref="A23:C23"/>
    <mergeCell ref="D23:I23"/>
    <mergeCell ref="A24:C24"/>
    <mergeCell ref="D24:I24"/>
    <mergeCell ref="A28:C28"/>
    <mergeCell ref="G28:H28"/>
    <mergeCell ref="I28:K28"/>
    <mergeCell ref="A30:K30"/>
    <mergeCell ref="A32:K32"/>
    <mergeCell ref="A26:C26"/>
    <mergeCell ref="G26:H26"/>
    <mergeCell ref="I26:K26"/>
    <mergeCell ref="A27:C27"/>
    <mergeCell ref="G27:H27"/>
  </mergeCells>
  <pageMargins left="0.5" right="0.5" top="1" bottom="1" header="0.5" footer="0.5"/>
  <pageSetup paperSize="9" fitToHeight="0" orientation="landscape"/>
  <headerFooter>
    <oddHeader>&amp;L &amp;CPrefeitura Municipal de Porto dos Gaúchos
CNPJ: 03.204.187/0001-33 &amp;R</oddHeader>
    <oddFooter>&amp;L &amp;CPraça Leopoldina Wilke  - Centro - Porto dos Gaúchos / MT 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ABE7-65EF-4A0D-8F39-FA61406EB11B}">
  <sheetPr>
    <pageSetUpPr fitToPage="1"/>
  </sheetPr>
  <dimension ref="A1:J1537"/>
  <sheetViews>
    <sheetView showOutlineSymbols="0" showWhiteSpace="0" workbookViewId="0"/>
  </sheetViews>
  <sheetFormatPr defaultRowHeight="13.8" x14ac:dyDescent="0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x14ac:dyDescent="0.25">
      <c r="A1" s="65"/>
      <c r="B1" s="65"/>
      <c r="C1" s="64" t="s">
        <v>0</v>
      </c>
      <c r="D1" s="64"/>
      <c r="E1" s="64" t="s">
        <v>1</v>
      </c>
      <c r="F1" s="64"/>
      <c r="G1" s="64" t="s">
        <v>2</v>
      </c>
      <c r="H1" s="64"/>
      <c r="I1" s="64" t="s">
        <v>3</v>
      </c>
      <c r="J1" s="64"/>
    </row>
    <row r="2" spans="1:10" ht="79.95" customHeight="1" x14ac:dyDescent="0.25">
      <c r="A2" s="63"/>
      <c r="B2" s="63"/>
      <c r="C2" s="20" t="s">
        <v>4</v>
      </c>
      <c r="D2" s="20"/>
      <c r="E2" s="20" t="s">
        <v>5</v>
      </c>
      <c r="F2" s="20"/>
      <c r="G2" s="20" t="s">
        <v>6</v>
      </c>
      <c r="H2" s="20"/>
      <c r="I2" s="20" t="s">
        <v>7</v>
      </c>
      <c r="J2" s="20"/>
    </row>
    <row r="3" spans="1:10" x14ac:dyDescent="0.25">
      <c r="A3" s="62" t="s">
        <v>1192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4" customHeight="1" x14ac:dyDescent="0.25">
      <c r="A4" s="53" t="s">
        <v>16</v>
      </c>
      <c r="B4" s="53"/>
      <c r="C4" s="53"/>
      <c r="D4" s="53" t="s">
        <v>17</v>
      </c>
      <c r="E4" s="53"/>
      <c r="F4" s="55"/>
      <c r="G4" s="55"/>
      <c r="H4" s="54"/>
      <c r="I4" s="53"/>
      <c r="J4" s="52">
        <v>23278.3</v>
      </c>
    </row>
    <row r="5" spans="1:10" ht="18" customHeight="1" x14ac:dyDescent="0.25">
      <c r="A5" s="51" t="s">
        <v>1191</v>
      </c>
      <c r="B5" s="48" t="s">
        <v>85</v>
      </c>
      <c r="C5" s="51" t="s">
        <v>84</v>
      </c>
      <c r="D5" s="51" t="s">
        <v>10</v>
      </c>
      <c r="E5" s="50" t="s">
        <v>83</v>
      </c>
      <c r="F5" s="50"/>
      <c r="G5" s="49" t="s">
        <v>82</v>
      </c>
      <c r="H5" s="48" t="s">
        <v>81</v>
      </c>
      <c r="I5" s="48" t="s">
        <v>80</v>
      </c>
      <c r="J5" s="48" t="s">
        <v>79</v>
      </c>
    </row>
    <row r="6" spans="1:10" ht="25.95" customHeight="1" x14ac:dyDescent="0.25">
      <c r="A6" s="46" t="s">
        <v>78</v>
      </c>
      <c r="B6" s="47" t="s">
        <v>1190</v>
      </c>
      <c r="C6" s="46" t="s">
        <v>67</v>
      </c>
      <c r="D6" s="46" t="s">
        <v>1189</v>
      </c>
      <c r="E6" s="45" t="s">
        <v>71</v>
      </c>
      <c r="F6" s="45"/>
      <c r="G6" s="44" t="s">
        <v>70</v>
      </c>
      <c r="H6" s="43">
        <v>1</v>
      </c>
      <c r="I6" s="42">
        <v>109.42</v>
      </c>
      <c r="J6" s="42">
        <v>109.42</v>
      </c>
    </row>
    <row r="7" spans="1:10" ht="25.95" customHeight="1" x14ac:dyDescent="0.25">
      <c r="A7" s="40" t="s">
        <v>74</v>
      </c>
      <c r="B7" s="41" t="s">
        <v>1188</v>
      </c>
      <c r="C7" s="40" t="s">
        <v>67</v>
      </c>
      <c r="D7" s="40" t="s">
        <v>1187</v>
      </c>
      <c r="E7" s="39" t="s">
        <v>71</v>
      </c>
      <c r="F7" s="39"/>
      <c r="G7" s="38" t="s">
        <v>70</v>
      </c>
      <c r="H7" s="37">
        <v>1</v>
      </c>
      <c r="I7" s="36">
        <v>1.63</v>
      </c>
      <c r="J7" s="36">
        <v>1.63</v>
      </c>
    </row>
    <row r="8" spans="1:10" ht="24" customHeight="1" x14ac:dyDescent="0.25">
      <c r="A8" s="34" t="s">
        <v>69</v>
      </c>
      <c r="B8" s="35" t="s">
        <v>1186</v>
      </c>
      <c r="C8" s="34" t="s">
        <v>67</v>
      </c>
      <c r="D8" s="34" t="s">
        <v>1185</v>
      </c>
      <c r="E8" s="33" t="s">
        <v>197</v>
      </c>
      <c r="F8" s="33"/>
      <c r="G8" s="32" t="s">
        <v>70</v>
      </c>
      <c r="H8" s="31">
        <v>1</v>
      </c>
      <c r="I8" s="30">
        <v>105.86</v>
      </c>
      <c r="J8" s="30">
        <v>105.86</v>
      </c>
    </row>
    <row r="9" spans="1:10" ht="24" customHeight="1" x14ac:dyDescent="0.25">
      <c r="A9" s="34" t="s">
        <v>69</v>
      </c>
      <c r="B9" s="35" t="s">
        <v>1184</v>
      </c>
      <c r="C9" s="34" t="s">
        <v>67</v>
      </c>
      <c r="D9" s="34" t="s">
        <v>1183</v>
      </c>
      <c r="E9" s="33" t="s">
        <v>1182</v>
      </c>
      <c r="F9" s="33"/>
      <c r="G9" s="32" t="s">
        <v>70</v>
      </c>
      <c r="H9" s="31">
        <v>1</v>
      </c>
      <c r="I9" s="30">
        <v>1.1399999999999999</v>
      </c>
      <c r="J9" s="30">
        <v>1.1399999999999999</v>
      </c>
    </row>
    <row r="10" spans="1:10" ht="24" customHeight="1" x14ac:dyDescent="0.25">
      <c r="A10" s="34" t="s">
        <v>69</v>
      </c>
      <c r="B10" s="35" t="s">
        <v>1181</v>
      </c>
      <c r="C10" s="34" t="s">
        <v>67</v>
      </c>
      <c r="D10" s="34" t="s">
        <v>1180</v>
      </c>
      <c r="E10" s="33" t="s">
        <v>1179</v>
      </c>
      <c r="F10" s="33"/>
      <c r="G10" s="32" t="s">
        <v>70</v>
      </c>
      <c r="H10" s="31">
        <v>1</v>
      </c>
      <c r="I10" s="30">
        <v>7.0000000000000007E-2</v>
      </c>
      <c r="J10" s="30">
        <v>7.0000000000000007E-2</v>
      </c>
    </row>
    <row r="11" spans="1:10" ht="25.95" customHeight="1" x14ac:dyDescent="0.25">
      <c r="A11" s="34" t="s">
        <v>69</v>
      </c>
      <c r="B11" s="35" t="s">
        <v>1178</v>
      </c>
      <c r="C11" s="34" t="s">
        <v>67</v>
      </c>
      <c r="D11" s="34" t="s">
        <v>1177</v>
      </c>
      <c r="E11" s="33" t="s">
        <v>148</v>
      </c>
      <c r="F11" s="33"/>
      <c r="G11" s="32" t="s">
        <v>70</v>
      </c>
      <c r="H11" s="31">
        <v>1</v>
      </c>
      <c r="I11" s="30">
        <v>0.01</v>
      </c>
      <c r="J11" s="30">
        <v>0.01</v>
      </c>
    </row>
    <row r="12" spans="1:10" ht="25.95" customHeight="1" x14ac:dyDescent="0.25">
      <c r="A12" s="34" t="s">
        <v>69</v>
      </c>
      <c r="B12" s="35" t="s">
        <v>1176</v>
      </c>
      <c r="C12" s="34" t="s">
        <v>67</v>
      </c>
      <c r="D12" s="34" t="s">
        <v>1175</v>
      </c>
      <c r="E12" s="33" t="s">
        <v>148</v>
      </c>
      <c r="F12" s="33"/>
      <c r="G12" s="32" t="s">
        <v>70</v>
      </c>
      <c r="H12" s="31">
        <v>1</v>
      </c>
      <c r="I12" s="30">
        <v>0.71</v>
      </c>
      <c r="J12" s="30">
        <v>0.71</v>
      </c>
    </row>
    <row r="13" spans="1:10" x14ac:dyDescent="0.25">
      <c r="A13" s="29"/>
      <c r="B13" s="29"/>
      <c r="C13" s="29"/>
      <c r="D13" s="29"/>
      <c r="E13" s="29" t="s">
        <v>63</v>
      </c>
      <c r="F13" s="27">
        <v>107.49</v>
      </c>
      <c r="G13" s="29" t="s">
        <v>62</v>
      </c>
      <c r="H13" s="27">
        <v>0</v>
      </c>
      <c r="I13" s="29" t="s">
        <v>61</v>
      </c>
      <c r="J13" s="27">
        <v>107.49</v>
      </c>
    </row>
    <row r="14" spans="1:10" x14ac:dyDescent="0.25">
      <c r="A14" s="29"/>
      <c r="B14" s="29"/>
      <c r="C14" s="29"/>
      <c r="D14" s="29"/>
      <c r="E14" s="29" t="s">
        <v>60</v>
      </c>
      <c r="F14" s="27">
        <v>25.03</v>
      </c>
      <c r="G14" s="29"/>
      <c r="H14" s="28" t="s">
        <v>59</v>
      </c>
      <c r="I14" s="28"/>
      <c r="J14" s="27">
        <v>134.44999999999999</v>
      </c>
    </row>
    <row r="15" spans="1:10" ht="30" customHeight="1" thickBot="1" x14ac:dyDescent="0.3">
      <c r="A15" s="21"/>
      <c r="B15" s="21"/>
      <c r="C15" s="21"/>
      <c r="D15" s="21"/>
      <c r="E15" s="21"/>
      <c r="F15" s="21"/>
      <c r="G15" s="21" t="s">
        <v>58</v>
      </c>
      <c r="H15" s="26">
        <v>44</v>
      </c>
      <c r="I15" s="21" t="s">
        <v>57</v>
      </c>
      <c r="J15" s="25">
        <v>5915.8</v>
      </c>
    </row>
    <row r="16" spans="1:10" ht="1.05" customHeight="1" thickTop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18" customHeight="1" x14ac:dyDescent="0.25">
      <c r="A17" s="51" t="s">
        <v>1174</v>
      </c>
      <c r="B17" s="48" t="s">
        <v>85</v>
      </c>
      <c r="C17" s="51" t="s">
        <v>84</v>
      </c>
      <c r="D17" s="51" t="s">
        <v>10</v>
      </c>
      <c r="E17" s="50" t="s">
        <v>83</v>
      </c>
      <c r="F17" s="50"/>
      <c r="G17" s="49" t="s">
        <v>82</v>
      </c>
      <c r="H17" s="48" t="s">
        <v>81</v>
      </c>
      <c r="I17" s="48" t="s">
        <v>80</v>
      </c>
      <c r="J17" s="48" t="s">
        <v>79</v>
      </c>
    </row>
    <row r="18" spans="1:10" ht="25.95" customHeight="1" x14ac:dyDescent="0.25">
      <c r="A18" s="46" t="s">
        <v>78</v>
      </c>
      <c r="B18" s="47" t="s">
        <v>1173</v>
      </c>
      <c r="C18" s="46" t="s">
        <v>873</v>
      </c>
      <c r="D18" s="46" t="s">
        <v>1172</v>
      </c>
      <c r="E18" s="45" t="s">
        <v>1171</v>
      </c>
      <c r="F18" s="45"/>
      <c r="G18" s="44" t="s">
        <v>107</v>
      </c>
      <c r="H18" s="43">
        <v>1</v>
      </c>
      <c r="I18" s="42">
        <v>31.09</v>
      </c>
      <c r="J18" s="42">
        <v>31.09</v>
      </c>
    </row>
    <row r="19" spans="1:10" ht="25.95" customHeight="1" x14ac:dyDescent="0.25">
      <c r="A19" s="34" t="s">
        <v>69</v>
      </c>
      <c r="B19" s="35" t="s">
        <v>1170</v>
      </c>
      <c r="C19" s="34" t="s">
        <v>873</v>
      </c>
      <c r="D19" s="34" t="s">
        <v>1169</v>
      </c>
      <c r="E19" s="33" t="s">
        <v>65</v>
      </c>
      <c r="F19" s="33"/>
      <c r="G19" s="32" t="s">
        <v>107</v>
      </c>
      <c r="H19" s="31">
        <v>1</v>
      </c>
      <c r="I19" s="30">
        <v>31.09</v>
      </c>
      <c r="J19" s="30">
        <v>31.09</v>
      </c>
    </row>
    <row r="20" spans="1:10" x14ac:dyDescent="0.25">
      <c r="A20" s="29"/>
      <c r="B20" s="29"/>
      <c r="C20" s="29"/>
      <c r="D20" s="29"/>
      <c r="E20" s="29" t="s">
        <v>63</v>
      </c>
      <c r="F20" s="27">
        <v>0</v>
      </c>
      <c r="G20" s="29" t="s">
        <v>62</v>
      </c>
      <c r="H20" s="27">
        <v>0</v>
      </c>
      <c r="I20" s="29" t="s">
        <v>61</v>
      </c>
      <c r="J20" s="27">
        <v>0</v>
      </c>
    </row>
    <row r="21" spans="1:10" x14ac:dyDescent="0.25">
      <c r="A21" s="29"/>
      <c r="B21" s="29"/>
      <c r="C21" s="29"/>
      <c r="D21" s="29"/>
      <c r="E21" s="29" t="s">
        <v>60</v>
      </c>
      <c r="F21" s="27">
        <v>7.11</v>
      </c>
      <c r="G21" s="29"/>
      <c r="H21" s="28" t="s">
        <v>59</v>
      </c>
      <c r="I21" s="28"/>
      <c r="J21" s="27">
        <v>38.200000000000003</v>
      </c>
    </row>
    <row r="22" spans="1:10" ht="30" customHeight="1" thickBot="1" x14ac:dyDescent="0.3">
      <c r="A22" s="21"/>
      <c r="B22" s="21"/>
      <c r="C22" s="21"/>
      <c r="D22" s="21"/>
      <c r="E22" s="21"/>
      <c r="F22" s="21"/>
      <c r="G22" s="21" t="s">
        <v>58</v>
      </c>
      <c r="H22" s="26">
        <v>270</v>
      </c>
      <c r="I22" s="21" t="s">
        <v>57</v>
      </c>
      <c r="J22" s="25">
        <v>10314</v>
      </c>
    </row>
    <row r="23" spans="1:10" ht="1.05" customHeight="1" thickTop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18" customHeight="1" x14ac:dyDescent="0.25">
      <c r="A24" s="51" t="s">
        <v>1168</v>
      </c>
      <c r="B24" s="48" t="s">
        <v>85</v>
      </c>
      <c r="C24" s="51" t="s">
        <v>84</v>
      </c>
      <c r="D24" s="51" t="s">
        <v>10</v>
      </c>
      <c r="E24" s="50" t="s">
        <v>83</v>
      </c>
      <c r="F24" s="50"/>
      <c r="G24" s="49" t="s">
        <v>82</v>
      </c>
      <c r="H24" s="48" t="s">
        <v>81</v>
      </c>
      <c r="I24" s="48" t="s">
        <v>80</v>
      </c>
      <c r="J24" s="48" t="s">
        <v>79</v>
      </c>
    </row>
    <row r="25" spans="1:10" ht="24" customHeight="1" x14ac:dyDescent="0.25">
      <c r="A25" s="46" t="s">
        <v>78</v>
      </c>
      <c r="B25" s="47" t="s">
        <v>1167</v>
      </c>
      <c r="C25" s="46" t="s">
        <v>873</v>
      </c>
      <c r="D25" s="46" t="s">
        <v>1166</v>
      </c>
      <c r="E25" s="45" t="s">
        <v>1165</v>
      </c>
      <c r="F25" s="45"/>
      <c r="G25" s="44" t="s">
        <v>107</v>
      </c>
      <c r="H25" s="43">
        <v>1</v>
      </c>
      <c r="I25" s="42">
        <v>5736.09</v>
      </c>
      <c r="J25" s="42">
        <v>5736.09</v>
      </c>
    </row>
    <row r="26" spans="1:10" ht="25.95" customHeight="1" x14ac:dyDescent="0.25">
      <c r="A26" s="40" t="s">
        <v>74</v>
      </c>
      <c r="B26" s="41" t="s">
        <v>424</v>
      </c>
      <c r="C26" s="40" t="s">
        <v>67</v>
      </c>
      <c r="D26" s="40" t="s">
        <v>423</v>
      </c>
      <c r="E26" s="39" t="s">
        <v>71</v>
      </c>
      <c r="F26" s="39"/>
      <c r="G26" s="38" t="s">
        <v>70</v>
      </c>
      <c r="H26" s="37">
        <v>17.527000000000001</v>
      </c>
      <c r="I26" s="36">
        <v>20.32</v>
      </c>
      <c r="J26" s="36">
        <v>356.14</v>
      </c>
    </row>
    <row r="27" spans="1:10" ht="25.95" customHeight="1" x14ac:dyDescent="0.25">
      <c r="A27" s="40" t="s">
        <v>74</v>
      </c>
      <c r="B27" s="41" t="s">
        <v>121</v>
      </c>
      <c r="C27" s="40" t="s">
        <v>67</v>
      </c>
      <c r="D27" s="40" t="s">
        <v>120</v>
      </c>
      <c r="E27" s="39" t="s">
        <v>71</v>
      </c>
      <c r="F27" s="39"/>
      <c r="G27" s="38" t="s">
        <v>70</v>
      </c>
      <c r="H27" s="37">
        <v>55.673999999999999</v>
      </c>
      <c r="I27" s="36">
        <v>20.87</v>
      </c>
      <c r="J27" s="36">
        <v>1161.9100000000001</v>
      </c>
    </row>
    <row r="28" spans="1:10" ht="25.95" customHeight="1" x14ac:dyDescent="0.25">
      <c r="A28" s="40" t="s">
        <v>74</v>
      </c>
      <c r="B28" s="41" t="s">
        <v>325</v>
      </c>
      <c r="C28" s="40" t="s">
        <v>67</v>
      </c>
      <c r="D28" s="40" t="s">
        <v>324</v>
      </c>
      <c r="E28" s="39" t="s">
        <v>71</v>
      </c>
      <c r="F28" s="39"/>
      <c r="G28" s="38" t="s">
        <v>70</v>
      </c>
      <c r="H28" s="37">
        <v>17.527000000000001</v>
      </c>
      <c r="I28" s="36">
        <v>22.91</v>
      </c>
      <c r="J28" s="36">
        <v>401.54</v>
      </c>
    </row>
    <row r="29" spans="1:10" ht="24" customHeight="1" x14ac:dyDescent="0.25">
      <c r="A29" s="40" t="s">
        <v>74</v>
      </c>
      <c r="B29" s="41" t="s">
        <v>119</v>
      </c>
      <c r="C29" s="40" t="s">
        <v>67</v>
      </c>
      <c r="D29" s="40" t="s">
        <v>118</v>
      </c>
      <c r="E29" s="39" t="s">
        <v>71</v>
      </c>
      <c r="F29" s="39"/>
      <c r="G29" s="38" t="s">
        <v>70</v>
      </c>
      <c r="H29" s="37">
        <v>27.837</v>
      </c>
      <c r="I29" s="36">
        <v>25.3</v>
      </c>
      <c r="J29" s="36">
        <v>704.27</v>
      </c>
    </row>
    <row r="30" spans="1:10" ht="25.95" customHeight="1" x14ac:dyDescent="0.25">
      <c r="A30" s="40" t="s">
        <v>74</v>
      </c>
      <c r="B30" s="41" t="s">
        <v>353</v>
      </c>
      <c r="C30" s="40" t="s">
        <v>67</v>
      </c>
      <c r="D30" s="40" t="s">
        <v>352</v>
      </c>
      <c r="E30" s="39" t="s">
        <v>71</v>
      </c>
      <c r="F30" s="39"/>
      <c r="G30" s="38" t="s">
        <v>70</v>
      </c>
      <c r="H30" s="37">
        <v>19.588999999999999</v>
      </c>
      <c r="I30" s="36">
        <v>24.24</v>
      </c>
      <c r="J30" s="36">
        <v>474.83</v>
      </c>
    </row>
    <row r="31" spans="1:10" ht="24" customHeight="1" x14ac:dyDescent="0.25">
      <c r="A31" s="40" t="s">
        <v>74</v>
      </c>
      <c r="B31" s="41" t="s">
        <v>1164</v>
      </c>
      <c r="C31" s="40" t="s">
        <v>67</v>
      </c>
      <c r="D31" s="40" t="s">
        <v>1163</v>
      </c>
      <c r="E31" s="39" t="s">
        <v>71</v>
      </c>
      <c r="F31" s="39"/>
      <c r="G31" s="38" t="s">
        <v>70</v>
      </c>
      <c r="H31" s="37">
        <v>6.1859999999999999</v>
      </c>
      <c r="I31" s="36">
        <v>22.61</v>
      </c>
      <c r="J31" s="36">
        <v>139.86000000000001</v>
      </c>
    </row>
    <row r="32" spans="1:10" ht="24" customHeight="1" x14ac:dyDescent="0.25">
      <c r="A32" s="40" t="s">
        <v>74</v>
      </c>
      <c r="B32" s="41" t="s">
        <v>302</v>
      </c>
      <c r="C32" s="40" t="s">
        <v>67</v>
      </c>
      <c r="D32" s="40" t="s">
        <v>301</v>
      </c>
      <c r="E32" s="39" t="s">
        <v>71</v>
      </c>
      <c r="F32" s="39"/>
      <c r="G32" s="38" t="s">
        <v>70</v>
      </c>
      <c r="H32" s="37">
        <v>13.403</v>
      </c>
      <c r="I32" s="36">
        <v>25.56</v>
      </c>
      <c r="J32" s="36">
        <v>342.58</v>
      </c>
    </row>
    <row r="33" spans="1:10" ht="24" customHeight="1" x14ac:dyDescent="0.25">
      <c r="A33" s="40" t="s">
        <v>74</v>
      </c>
      <c r="B33" s="41" t="s">
        <v>73</v>
      </c>
      <c r="C33" s="40" t="s">
        <v>67</v>
      </c>
      <c r="D33" s="40" t="s">
        <v>72</v>
      </c>
      <c r="E33" s="39" t="s">
        <v>71</v>
      </c>
      <c r="F33" s="39"/>
      <c r="G33" s="38" t="s">
        <v>70</v>
      </c>
      <c r="H33" s="37">
        <v>97.88</v>
      </c>
      <c r="I33" s="36">
        <v>19.29</v>
      </c>
      <c r="J33" s="36">
        <v>1888.1</v>
      </c>
    </row>
    <row r="34" spans="1:10" ht="24" customHeight="1" x14ac:dyDescent="0.25">
      <c r="A34" s="40" t="s">
        <v>74</v>
      </c>
      <c r="B34" s="41" t="s">
        <v>1162</v>
      </c>
      <c r="C34" s="40" t="s">
        <v>67</v>
      </c>
      <c r="D34" s="40" t="s">
        <v>1161</v>
      </c>
      <c r="E34" s="39" t="s">
        <v>71</v>
      </c>
      <c r="F34" s="39"/>
      <c r="G34" s="38" t="s">
        <v>70</v>
      </c>
      <c r="H34" s="37">
        <v>12.372</v>
      </c>
      <c r="I34" s="36">
        <v>21.57</v>
      </c>
      <c r="J34" s="36">
        <v>266.86</v>
      </c>
    </row>
    <row r="35" spans="1:10" x14ac:dyDescent="0.25">
      <c r="A35" s="29"/>
      <c r="B35" s="29"/>
      <c r="C35" s="29"/>
      <c r="D35" s="29"/>
      <c r="E35" s="29" t="s">
        <v>63</v>
      </c>
      <c r="F35" s="27">
        <v>4367.99</v>
      </c>
      <c r="G35" s="29" t="s">
        <v>62</v>
      </c>
      <c r="H35" s="27">
        <v>0</v>
      </c>
      <c r="I35" s="29" t="s">
        <v>61</v>
      </c>
      <c r="J35" s="27">
        <v>4367.99</v>
      </c>
    </row>
    <row r="36" spans="1:10" x14ac:dyDescent="0.25">
      <c r="A36" s="29"/>
      <c r="B36" s="29"/>
      <c r="C36" s="29"/>
      <c r="D36" s="29"/>
      <c r="E36" s="29" t="s">
        <v>60</v>
      </c>
      <c r="F36" s="27">
        <v>1312.41</v>
      </c>
      <c r="G36" s="29"/>
      <c r="H36" s="28" t="s">
        <v>59</v>
      </c>
      <c r="I36" s="28"/>
      <c r="J36" s="27">
        <v>7048.5</v>
      </c>
    </row>
    <row r="37" spans="1:10" ht="30" customHeight="1" thickBot="1" x14ac:dyDescent="0.3">
      <c r="A37" s="21"/>
      <c r="B37" s="21"/>
      <c r="C37" s="21"/>
      <c r="D37" s="21"/>
      <c r="E37" s="21"/>
      <c r="F37" s="21"/>
      <c r="G37" s="21" t="s">
        <v>58</v>
      </c>
      <c r="H37" s="26">
        <v>1</v>
      </c>
      <c r="I37" s="21" t="s">
        <v>57</v>
      </c>
      <c r="J37" s="25">
        <v>7048.5</v>
      </c>
    </row>
    <row r="38" spans="1:10" ht="1.05" customHeight="1" thickTop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ht="24" customHeight="1" x14ac:dyDescent="0.25">
      <c r="A39" s="53" t="s">
        <v>20</v>
      </c>
      <c r="B39" s="53"/>
      <c r="C39" s="53"/>
      <c r="D39" s="53" t="s">
        <v>21</v>
      </c>
      <c r="E39" s="53"/>
      <c r="F39" s="55"/>
      <c r="G39" s="55"/>
      <c r="H39" s="54"/>
      <c r="I39" s="53"/>
      <c r="J39" s="52">
        <v>17944.25</v>
      </c>
    </row>
    <row r="40" spans="1:10" ht="18" customHeight="1" x14ac:dyDescent="0.25">
      <c r="A40" s="51" t="s">
        <v>1160</v>
      </c>
      <c r="B40" s="48" t="s">
        <v>85</v>
      </c>
      <c r="C40" s="51" t="s">
        <v>84</v>
      </c>
      <c r="D40" s="51" t="s">
        <v>10</v>
      </c>
      <c r="E40" s="50" t="s">
        <v>83</v>
      </c>
      <c r="F40" s="50"/>
      <c r="G40" s="49" t="s">
        <v>82</v>
      </c>
      <c r="H40" s="48" t="s">
        <v>81</v>
      </c>
      <c r="I40" s="48" t="s">
        <v>80</v>
      </c>
      <c r="J40" s="48" t="s">
        <v>79</v>
      </c>
    </row>
    <row r="41" spans="1:10" ht="24" customHeight="1" x14ac:dyDescent="0.25">
      <c r="A41" s="46" t="s">
        <v>78</v>
      </c>
      <c r="B41" s="47" t="s">
        <v>1159</v>
      </c>
      <c r="C41" s="46" t="s">
        <v>67</v>
      </c>
      <c r="D41" s="46" t="s">
        <v>1158</v>
      </c>
      <c r="E41" s="45" t="s">
        <v>275</v>
      </c>
      <c r="F41" s="45"/>
      <c r="G41" s="44" t="s">
        <v>75</v>
      </c>
      <c r="H41" s="43">
        <v>1</v>
      </c>
      <c r="I41" s="42">
        <v>1.85</v>
      </c>
      <c r="J41" s="42">
        <v>1.85</v>
      </c>
    </row>
    <row r="42" spans="1:10" ht="24" customHeight="1" x14ac:dyDescent="0.25">
      <c r="A42" s="40" t="s">
        <v>74</v>
      </c>
      <c r="B42" s="41" t="s">
        <v>73</v>
      </c>
      <c r="C42" s="40" t="s">
        <v>67</v>
      </c>
      <c r="D42" s="40" t="s">
        <v>72</v>
      </c>
      <c r="E42" s="39" t="s">
        <v>71</v>
      </c>
      <c r="F42" s="39"/>
      <c r="G42" s="38" t="s">
        <v>70</v>
      </c>
      <c r="H42" s="37">
        <v>7.5899999999999995E-2</v>
      </c>
      <c r="I42" s="36">
        <v>19.29</v>
      </c>
      <c r="J42" s="36">
        <v>1.46</v>
      </c>
    </row>
    <row r="43" spans="1:10" ht="24" customHeight="1" x14ac:dyDescent="0.25">
      <c r="A43" s="40" t="s">
        <v>74</v>
      </c>
      <c r="B43" s="41" t="s">
        <v>1157</v>
      </c>
      <c r="C43" s="40" t="s">
        <v>67</v>
      </c>
      <c r="D43" s="40" t="s">
        <v>1156</v>
      </c>
      <c r="E43" s="39" t="s">
        <v>71</v>
      </c>
      <c r="F43" s="39"/>
      <c r="G43" s="38" t="s">
        <v>70</v>
      </c>
      <c r="H43" s="37">
        <v>1.9E-2</v>
      </c>
      <c r="I43" s="36">
        <v>20.93</v>
      </c>
      <c r="J43" s="36">
        <v>0.39</v>
      </c>
    </row>
    <row r="44" spans="1:10" x14ac:dyDescent="0.25">
      <c r="A44" s="29"/>
      <c r="B44" s="29"/>
      <c r="C44" s="29"/>
      <c r="D44" s="29"/>
      <c r="E44" s="29" t="s">
        <v>63</v>
      </c>
      <c r="F44" s="27">
        <v>1.37</v>
      </c>
      <c r="G44" s="29" t="s">
        <v>62</v>
      </c>
      <c r="H44" s="27">
        <v>0</v>
      </c>
      <c r="I44" s="29" t="s">
        <v>61</v>
      </c>
      <c r="J44" s="27">
        <v>1.37</v>
      </c>
    </row>
    <row r="45" spans="1:10" x14ac:dyDescent="0.25">
      <c r="A45" s="29"/>
      <c r="B45" s="29"/>
      <c r="C45" s="29"/>
      <c r="D45" s="29"/>
      <c r="E45" s="29" t="s">
        <v>60</v>
      </c>
      <c r="F45" s="27">
        <v>0.42</v>
      </c>
      <c r="G45" s="29"/>
      <c r="H45" s="28" t="s">
        <v>59</v>
      </c>
      <c r="I45" s="28"/>
      <c r="J45" s="27">
        <v>2.27</v>
      </c>
    </row>
    <row r="46" spans="1:10" ht="30" customHeight="1" thickBot="1" x14ac:dyDescent="0.3">
      <c r="A46" s="21"/>
      <c r="B46" s="21"/>
      <c r="C46" s="21"/>
      <c r="D46" s="21"/>
      <c r="E46" s="21"/>
      <c r="F46" s="21"/>
      <c r="G46" s="21" t="s">
        <v>58</v>
      </c>
      <c r="H46" s="26">
        <v>1600</v>
      </c>
      <c r="I46" s="21" t="s">
        <v>57</v>
      </c>
      <c r="J46" s="25">
        <v>3632</v>
      </c>
    </row>
    <row r="47" spans="1:10" ht="1.05" customHeight="1" thickTop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 ht="18" customHeight="1" x14ac:dyDescent="0.25">
      <c r="A48" s="51" t="s">
        <v>1155</v>
      </c>
      <c r="B48" s="48" t="s">
        <v>85</v>
      </c>
      <c r="C48" s="51" t="s">
        <v>84</v>
      </c>
      <c r="D48" s="51" t="s">
        <v>10</v>
      </c>
      <c r="E48" s="50" t="s">
        <v>83</v>
      </c>
      <c r="F48" s="50"/>
      <c r="G48" s="49" t="s">
        <v>82</v>
      </c>
      <c r="H48" s="48" t="s">
        <v>81</v>
      </c>
      <c r="I48" s="48" t="s">
        <v>80</v>
      </c>
      <c r="J48" s="48" t="s">
        <v>79</v>
      </c>
    </row>
    <row r="49" spans="1:10" ht="39" customHeight="1" x14ac:dyDescent="0.25">
      <c r="A49" s="46" t="s">
        <v>78</v>
      </c>
      <c r="B49" s="47" t="s">
        <v>1154</v>
      </c>
      <c r="C49" s="46" t="s">
        <v>67</v>
      </c>
      <c r="D49" s="46" t="s">
        <v>1153</v>
      </c>
      <c r="E49" s="45" t="s">
        <v>1144</v>
      </c>
      <c r="F49" s="45"/>
      <c r="G49" s="44" t="s">
        <v>115</v>
      </c>
      <c r="H49" s="43">
        <v>1</v>
      </c>
      <c r="I49" s="42">
        <v>54.55</v>
      </c>
      <c r="J49" s="42">
        <v>54.55</v>
      </c>
    </row>
    <row r="50" spans="1:10" ht="25.95" customHeight="1" x14ac:dyDescent="0.25">
      <c r="A50" s="40" t="s">
        <v>74</v>
      </c>
      <c r="B50" s="41" t="s">
        <v>424</v>
      </c>
      <c r="C50" s="40" t="s">
        <v>67</v>
      </c>
      <c r="D50" s="40" t="s">
        <v>423</v>
      </c>
      <c r="E50" s="39" t="s">
        <v>71</v>
      </c>
      <c r="F50" s="39"/>
      <c r="G50" s="38" t="s">
        <v>70</v>
      </c>
      <c r="H50" s="37">
        <v>0.35630000000000001</v>
      </c>
      <c r="I50" s="36">
        <v>20.32</v>
      </c>
      <c r="J50" s="36">
        <v>7.24</v>
      </c>
    </row>
    <row r="51" spans="1:10" ht="24" customHeight="1" x14ac:dyDescent="0.25">
      <c r="A51" s="40" t="s">
        <v>74</v>
      </c>
      <c r="B51" s="41" t="s">
        <v>422</v>
      </c>
      <c r="C51" s="40" t="s">
        <v>67</v>
      </c>
      <c r="D51" s="40" t="s">
        <v>421</v>
      </c>
      <c r="E51" s="39" t="s">
        <v>71</v>
      </c>
      <c r="F51" s="39"/>
      <c r="G51" s="38" t="s">
        <v>70</v>
      </c>
      <c r="H51" s="37">
        <v>0.71250000000000002</v>
      </c>
      <c r="I51" s="36">
        <v>23.96</v>
      </c>
      <c r="J51" s="36">
        <v>17.07</v>
      </c>
    </row>
    <row r="52" spans="1:10" ht="39" customHeight="1" x14ac:dyDescent="0.25">
      <c r="A52" s="40" t="s">
        <v>74</v>
      </c>
      <c r="B52" s="41" t="s">
        <v>1152</v>
      </c>
      <c r="C52" s="40" t="s">
        <v>67</v>
      </c>
      <c r="D52" s="40" t="s">
        <v>1151</v>
      </c>
      <c r="E52" s="39" t="s">
        <v>157</v>
      </c>
      <c r="F52" s="39"/>
      <c r="G52" s="38" t="s">
        <v>156</v>
      </c>
      <c r="H52" s="37">
        <v>3.8999999999999998E-3</v>
      </c>
      <c r="I52" s="36">
        <v>20.100000000000001</v>
      </c>
      <c r="J52" s="36">
        <v>7.0000000000000007E-2</v>
      </c>
    </row>
    <row r="53" spans="1:10" ht="39" customHeight="1" x14ac:dyDescent="0.25">
      <c r="A53" s="40" t="s">
        <v>74</v>
      </c>
      <c r="B53" s="41" t="s">
        <v>1150</v>
      </c>
      <c r="C53" s="40" t="s">
        <v>67</v>
      </c>
      <c r="D53" s="40" t="s">
        <v>1149</v>
      </c>
      <c r="E53" s="39" t="s">
        <v>157</v>
      </c>
      <c r="F53" s="39"/>
      <c r="G53" s="38" t="s">
        <v>167</v>
      </c>
      <c r="H53" s="37">
        <v>1.6799999999999999E-2</v>
      </c>
      <c r="I53" s="36">
        <v>18.579999999999998</v>
      </c>
      <c r="J53" s="36">
        <v>0.31</v>
      </c>
    </row>
    <row r="54" spans="1:10" ht="39" customHeight="1" x14ac:dyDescent="0.25">
      <c r="A54" s="40" t="s">
        <v>74</v>
      </c>
      <c r="B54" s="41" t="s">
        <v>1148</v>
      </c>
      <c r="C54" s="40" t="s">
        <v>67</v>
      </c>
      <c r="D54" s="40" t="s">
        <v>1147</v>
      </c>
      <c r="E54" s="39" t="s">
        <v>213</v>
      </c>
      <c r="F54" s="39"/>
      <c r="G54" s="38" t="s">
        <v>135</v>
      </c>
      <c r="H54" s="37">
        <v>4.5999999999999999E-3</v>
      </c>
      <c r="I54" s="36">
        <v>496.32</v>
      </c>
      <c r="J54" s="36">
        <v>2.2799999999999998</v>
      </c>
    </row>
    <row r="55" spans="1:10" ht="25.95" customHeight="1" x14ac:dyDescent="0.25">
      <c r="A55" s="40" t="s">
        <v>74</v>
      </c>
      <c r="B55" s="41" t="s">
        <v>1146</v>
      </c>
      <c r="C55" s="40" t="s">
        <v>67</v>
      </c>
      <c r="D55" s="40" t="s">
        <v>1145</v>
      </c>
      <c r="E55" s="39" t="s">
        <v>1144</v>
      </c>
      <c r="F55" s="39"/>
      <c r="G55" s="38" t="s">
        <v>107</v>
      </c>
      <c r="H55" s="37">
        <v>1.5</v>
      </c>
      <c r="I55" s="36">
        <v>2.2599999999999998</v>
      </c>
      <c r="J55" s="36">
        <v>3.39</v>
      </c>
    </row>
    <row r="56" spans="1:10" ht="25.95" customHeight="1" x14ac:dyDescent="0.25">
      <c r="A56" s="34" t="s">
        <v>69</v>
      </c>
      <c r="B56" s="35" t="s">
        <v>1132</v>
      </c>
      <c r="C56" s="34" t="s">
        <v>67</v>
      </c>
      <c r="D56" s="34" t="s">
        <v>1131</v>
      </c>
      <c r="E56" s="33" t="s">
        <v>65</v>
      </c>
      <c r="F56" s="33"/>
      <c r="G56" s="32" t="s">
        <v>115</v>
      </c>
      <c r="H56" s="31">
        <v>0.74450000000000005</v>
      </c>
      <c r="I56" s="30">
        <v>6.53</v>
      </c>
      <c r="J56" s="30">
        <v>4.8600000000000003</v>
      </c>
    </row>
    <row r="57" spans="1:10" ht="25.95" customHeight="1" x14ac:dyDescent="0.25">
      <c r="A57" s="34" t="s">
        <v>69</v>
      </c>
      <c r="B57" s="35" t="s">
        <v>1143</v>
      </c>
      <c r="C57" s="34" t="s">
        <v>67</v>
      </c>
      <c r="D57" s="34" t="s">
        <v>1142</v>
      </c>
      <c r="E57" s="33" t="s">
        <v>65</v>
      </c>
      <c r="F57" s="33"/>
      <c r="G57" s="32" t="s">
        <v>115</v>
      </c>
      <c r="H57" s="31">
        <v>0.41249999999999998</v>
      </c>
      <c r="I57" s="30">
        <v>23.46</v>
      </c>
      <c r="J57" s="30">
        <v>9.67</v>
      </c>
    </row>
    <row r="58" spans="1:10" ht="24" customHeight="1" x14ac:dyDescent="0.25">
      <c r="A58" s="34" t="s">
        <v>69</v>
      </c>
      <c r="B58" s="35" t="s">
        <v>1019</v>
      </c>
      <c r="C58" s="34" t="s">
        <v>67</v>
      </c>
      <c r="D58" s="34" t="s">
        <v>1018</v>
      </c>
      <c r="E58" s="33" t="s">
        <v>65</v>
      </c>
      <c r="F58" s="33"/>
      <c r="G58" s="32" t="s">
        <v>202</v>
      </c>
      <c r="H58" s="31">
        <v>0.111</v>
      </c>
      <c r="I58" s="30">
        <v>21.82</v>
      </c>
      <c r="J58" s="30">
        <v>2.42</v>
      </c>
    </row>
    <row r="59" spans="1:10" ht="24" customHeight="1" x14ac:dyDescent="0.25">
      <c r="A59" s="34" t="s">
        <v>69</v>
      </c>
      <c r="B59" s="35" t="s">
        <v>300</v>
      </c>
      <c r="C59" s="34" t="s">
        <v>67</v>
      </c>
      <c r="D59" s="34" t="s">
        <v>299</v>
      </c>
      <c r="E59" s="33" t="s">
        <v>65</v>
      </c>
      <c r="F59" s="33"/>
      <c r="G59" s="32" t="s">
        <v>64</v>
      </c>
      <c r="H59" s="31">
        <v>2.5600000000000001E-2</v>
      </c>
      <c r="I59" s="30">
        <v>26.87</v>
      </c>
      <c r="J59" s="30">
        <v>0.68</v>
      </c>
    </row>
    <row r="60" spans="1:10" ht="25.95" customHeight="1" x14ac:dyDescent="0.25">
      <c r="A60" s="34" t="s">
        <v>69</v>
      </c>
      <c r="B60" s="35" t="s">
        <v>1141</v>
      </c>
      <c r="C60" s="34" t="s">
        <v>67</v>
      </c>
      <c r="D60" s="34" t="s">
        <v>1140</v>
      </c>
      <c r="E60" s="33" t="s">
        <v>65</v>
      </c>
      <c r="F60" s="33"/>
      <c r="G60" s="32" t="s">
        <v>115</v>
      </c>
      <c r="H60" s="31">
        <v>0.55000000000000004</v>
      </c>
      <c r="I60" s="30">
        <v>11.94</v>
      </c>
      <c r="J60" s="30">
        <v>6.56</v>
      </c>
    </row>
    <row r="61" spans="1:10" x14ac:dyDescent="0.25">
      <c r="A61" s="29"/>
      <c r="B61" s="29"/>
      <c r="C61" s="29"/>
      <c r="D61" s="29"/>
      <c r="E61" s="29" t="s">
        <v>63</v>
      </c>
      <c r="F61" s="27">
        <v>22.21</v>
      </c>
      <c r="G61" s="29" t="s">
        <v>62</v>
      </c>
      <c r="H61" s="27">
        <v>0</v>
      </c>
      <c r="I61" s="29" t="s">
        <v>61</v>
      </c>
      <c r="J61" s="27">
        <v>22.21</v>
      </c>
    </row>
    <row r="62" spans="1:10" x14ac:dyDescent="0.25">
      <c r="A62" s="29"/>
      <c r="B62" s="29"/>
      <c r="C62" s="29"/>
      <c r="D62" s="29"/>
      <c r="E62" s="29" t="s">
        <v>60</v>
      </c>
      <c r="F62" s="27">
        <v>12.48</v>
      </c>
      <c r="G62" s="29"/>
      <c r="H62" s="28" t="s">
        <v>59</v>
      </c>
      <c r="I62" s="28"/>
      <c r="J62" s="27">
        <v>67.03</v>
      </c>
    </row>
    <row r="63" spans="1:10" ht="30" customHeight="1" thickBot="1" x14ac:dyDescent="0.3">
      <c r="A63" s="21"/>
      <c r="B63" s="21"/>
      <c r="C63" s="21"/>
      <c r="D63" s="21"/>
      <c r="E63" s="21"/>
      <c r="F63" s="21"/>
      <c r="G63" s="21" t="s">
        <v>58</v>
      </c>
      <c r="H63" s="26">
        <v>79.73</v>
      </c>
      <c r="I63" s="21" t="s">
        <v>57</v>
      </c>
      <c r="J63" s="25">
        <v>5344.3</v>
      </c>
    </row>
    <row r="64" spans="1:10" ht="1.05" customHeight="1" thickTop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 ht="18" customHeight="1" x14ac:dyDescent="0.25">
      <c r="A65" s="51" t="s">
        <v>1139</v>
      </c>
      <c r="B65" s="48" t="s">
        <v>85</v>
      </c>
      <c r="C65" s="51" t="s">
        <v>84</v>
      </c>
      <c r="D65" s="51" t="s">
        <v>10</v>
      </c>
      <c r="E65" s="50" t="s">
        <v>83</v>
      </c>
      <c r="F65" s="50"/>
      <c r="G65" s="49" t="s">
        <v>82</v>
      </c>
      <c r="H65" s="48" t="s">
        <v>81</v>
      </c>
      <c r="I65" s="48" t="s">
        <v>80</v>
      </c>
      <c r="J65" s="48" t="s">
        <v>79</v>
      </c>
    </row>
    <row r="66" spans="1:10" ht="24" customHeight="1" x14ac:dyDescent="0.25">
      <c r="A66" s="46" t="s">
        <v>78</v>
      </c>
      <c r="B66" s="47" t="s">
        <v>1138</v>
      </c>
      <c r="C66" s="46" t="s">
        <v>67</v>
      </c>
      <c r="D66" s="46" t="s">
        <v>1137</v>
      </c>
      <c r="E66" s="45" t="s">
        <v>1060</v>
      </c>
      <c r="F66" s="45"/>
      <c r="G66" s="44" t="s">
        <v>75</v>
      </c>
      <c r="H66" s="43">
        <v>1</v>
      </c>
      <c r="I66" s="42">
        <v>368.11</v>
      </c>
      <c r="J66" s="42">
        <v>368.11</v>
      </c>
    </row>
    <row r="67" spans="1:10" ht="39" customHeight="1" x14ac:dyDescent="0.25">
      <c r="A67" s="40" t="s">
        <v>74</v>
      </c>
      <c r="B67" s="41" t="s">
        <v>274</v>
      </c>
      <c r="C67" s="40" t="s">
        <v>67</v>
      </c>
      <c r="D67" s="40" t="s">
        <v>273</v>
      </c>
      <c r="E67" s="39" t="s">
        <v>213</v>
      </c>
      <c r="F67" s="39"/>
      <c r="G67" s="38" t="s">
        <v>135</v>
      </c>
      <c r="H67" s="37">
        <v>0.01</v>
      </c>
      <c r="I67" s="36">
        <v>436.37</v>
      </c>
      <c r="J67" s="36">
        <v>4.3600000000000003</v>
      </c>
    </row>
    <row r="68" spans="1:10" ht="24" customHeight="1" x14ac:dyDescent="0.25">
      <c r="A68" s="40" t="s">
        <v>74</v>
      </c>
      <c r="B68" s="41" t="s">
        <v>422</v>
      </c>
      <c r="C68" s="40" t="s">
        <v>67</v>
      </c>
      <c r="D68" s="40" t="s">
        <v>421</v>
      </c>
      <c r="E68" s="39" t="s">
        <v>71</v>
      </c>
      <c r="F68" s="39"/>
      <c r="G68" s="38" t="s">
        <v>70</v>
      </c>
      <c r="H68" s="37">
        <v>1</v>
      </c>
      <c r="I68" s="36">
        <v>23.96</v>
      </c>
      <c r="J68" s="36">
        <v>23.96</v>
      </c>
    </row>
    <row r="69" spans="1:10" ht="24" customHeight="1" x14ac:dyDescent="0.25">
      <c r="A69" s="40" t="s">
        <v>74</v>
      </c>
      <c r="B69" s="41" t="s">
        <v>73</v>
      </c>
      <c r="C69" s="40" t="s">
        <v>67</v>
      </c>
      <c r="D69" s="40" t="s">
        <v>72</v>
      </c>
      <c r="E69" s="39" t="s">
        <v>71</v>
      </c>
      <c r="F69" s="39"/>
      <c r="G69" s="38" t="s">
        <v>70</v>
      </c>
      <c r="H69" s="37">
        <v>2</v>
      </c>
      <c r="I69" s="36">
        <v>19.29</v>
      </c>
      <c r="J69" s="36">
        <v>38.58</v>
      </c>
    </row>
    <row r="70" spans="1:10" ht="25.95" customHeight="1" x14ac:dyDescent="0.25">
      <c r="A70" s="34" t="s">
        <v>69</v>
      </c>
      <c r="B70" s="35" t="s">
        <v>1136</v>
      </c>
      <c r="C70" s="34" t="s">
        <v>67</v>
      </c>
      <c r="D70" s="34" t="s">
        <v>1135</v>
      </c>
      <c r="E70" s="33" t="s">
        <v>65</v>
      </c>
      <c r="F70" s="33"/>
      <c r="G70" s="32" t="s">
        <v>202</v>
      </c>
      <c r="H70" s="31">
        <v>0.11</v>
      </c>
      <c r="I70" s="30">
        <v>21.82</v>
      </c>
      <c r="J70" s="30">
        <v>2.4</v>
      </c>
    </row>
    <row r="71" spans="1:10" ht="25.95" customHeight="1" x14ac:dyDescent="0.25">
      <c r="A71" s="34" t="s">
        <v>69</v>
      </c>
      <c r="B71" s="35" t="s">
        <v>1134</v>
      </c>
      <c r="C71" s="34" t="s">
        <v>67</v>
      </c>
      <c r="D71" s="34" t="s">
        <v>1133</v>
      </c>
      <c r="E71" s="33" t="s">
        <v>65</v>
      </c>
      <c r="F71" s="33"/>
      <c r="G71" s="32" t="s">
        <v>75</v>
      </c>
      <c r="H71" s="31">
        <v>1</v>
      </c>
      <c r="I71" s="30">
        <v>250</v>
      </c>
      <c r="J71" s="30">
        <v>250</v>
      </c>
    </row>
    <row r="72" spans="1:10" ht="25.95" customHeight="1" x14ac:dyDescent="0.25">
      <c r="A72" s="34" t="s">
        <v>69</v>
      </c>
      <c r="B72" s="35" t="s">
        <v>208</v>
      </c>
      <c r="C72" s="34" t="s">
        <v>67</v>
      </c>
      <c r="D72" s="34" t="s">
        <v>207</v>
      </c>
      <c r="E72" s="33" t="s">
        <v>65</v>
      </c>
      <c r="F72" s="33"/>
      <c r="G72" s="32" t="s">
        <v>115</v>
      </c>
      <c r="H72" s="31">
        <v>4</v>
      </c>
      <c r="I72" s="30">
        <v>10.57</v>
      </c>
      <c r="J72" s="30">
        <v>42.28</v>
      </c>
    </row>
    <row r="73" spans="1:10" ht="25.95" customHeight="1" x14ac:dyDescent="0.25">
      <c r="A73" s="34" t="s">
        <v>69</v>
      </c>
      <c r="B73" s="35" t="s">
        <v>1132</v>
      </c>
      <c r="C73" s="34" t="s">
        <v>67</v>
      </c>
      <c r="D73" s="34" t="s">
        <v>1131</v>
      </c>
      <c r="E73" s="33" t="s">
        <v>65</v>
      </c>
      <c r="F73" s="33"/>
      <c r="G73" s="32" t="s">
        <v>115</v>
      </c>
      <c r="H73" s="31">
        <v>1</v>
      </c>
      <c r="I73" s="30">
        <v>6.53</v>
      </c>
      <c r="J73" s="30">
        <v>6.53</v>
      </c>
    </row>
    <row r="74" spans="1:10" x14ac:dyDescent="0.25">
      <c r="A74" s="29"/>
      <c r="B74" s="29"/>
      <c r="C74" s="29"/>
      <c r="D74" s="29"/>
      <c r="E74" s="29" t="s">
        <v>63</v>
      </c>
      <c r="F74" s="27">
        <v>48.05</v>
      </c>
      <c r="G74" s="29" t="s">
        <v>62</v>
      </c>
      <c r="H74" s="27">
        <v>0</v>
      </c>
      <c r="I74" s="29" t="s">
        <v>61</v>
      </c>
      <c r="J74" s="27">
        <v>48.05</v>
      </c>
    </row>
    <row r="75" spans="1:10" x14ac:dyDescent="0.25">
      <c r="A75" s="29"/>
      <c r="B75" s="29"/>
      <c r="C75" s="29"/>
      <c r="D75" s="29"/>
      <c r="E75" s="29" t="s">
        <v>60</v>
      </c>
      <c r="F75" s="27">
        <v>84.22</v>
      </c>
      <c r="G75" s="29"/>
      <c r="H75" s="28" t="s">
        <v>59</v>
      </c>
      <c r="I75" s="28"/>
      <c r="J75" s="27">
        <v>452.33</v>
      </c>
    </row>
    <row r="76" spans="1:10" ht="30" customHeight="1" thickBot="1" x14ac:dyDescent="0.3">
      <c r="A76" s="21"/>
      <c r="B76" s="21"/>
      <c r="C76" s="21"/>
      <c r="D76" s="21"/>
      <c r="E76" s="21"/>
      <c r="F76" s="21"/>
      <c r="G76" s="21" t="s">
        <v>58</v>
      </c>
      <c r="H76" s="26">
        <v>2</v>
      </c>
      <c r="I76" s="21" t="s">
        <v>57</v>
      </c>
      <c r="J76" s="25">
        <v>904.66</v>
      </c>
    </row>
    <row r="77" spans="1:10" ht="1.05" customHeight="1" thickTop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 ht="18" customHeight="1" x14ac:dyDescent="0.25">
      <c r="A78" s="51" t="s">
        <v>1130</v>
      </c>
      <c r="B78" s="48" t="s">
        <v>85</v>
      </c>
      <c r="C78" s="51" t="s">
        <v>84</v>
      </c>
      <c r="D78" s="51" t="s">
        <v>10</v>
      </c>
      <c r="E78" s="50" t="s">
        <v>83</v>
      </c>
      <c r="F78" s="50"/>
      <c r="G78" s="49" t="s">
        <v>82</v>
      </c>
      <c r="H78" s="48" t="s">
        <v>81</v>
      </c>
      <c r="I78" s="48" t="s">
        <v>80</v>
      </c>
      <c r="J78" s="48" t="s">
        <v>79</v>
      </c>
    </row>
    <row r="79" spans="1:10" ht="39" customHeight="1" x14ac:dyDescent="0.25">
      <c r="A79" s="46" t="s">
        <v>78</v>
      </c>
      <c r="B79" s="47" t="s">
        <v>1129</v>
      </c>
      <c r="C79" s="46" t="s">
        <v>67</v>
      </c>
      <c r="D79" s="46" t="s">
        <v>1128</v>
      </c>
      <c r="E79" s="45" t="s">
        <v>1060</v>
      </c>
      <c r="F79" s="45"/>
      <c r="G79" s="44" t="s">
        <v>75</v>
      </c>
      <c r="H79" s="43">
        <v>1</v>
      </c>
      <c r="I79" s="42">
        <v>605.48</v>
      </c>
      <c r="J79" s="42">
        <v>605.48</v>
      </c>
    </row>
    <row r="80" spans="1:10" ht="39" customHeight="1" x14ac:dyDescent="0.25">
      <c r="A80" s="40" t="s">
        <v>74</v>
      </c>
      <c r="B80" s="41" t="s">
        <v>1096</v>
      </c>
      <c r="C80" s="40" t="s">
        <v>67</v>
      </c>
      <c r="D80" s="40" t="s">
        <v>1095</v>
      </c>
      <c r="E80" s="39" t="s">
        <v>213</v>
      </c>
      <c r="F80" s="39"/>
      <c r="G80" s="38" t="s">
        <v>135</v>
      </c>
      <c r="H80" s="37">
        <v>0.04</v>
      </c>
      <c r="I80" s="36">
        <v>963.48</v>
      </c>
      <c r="J80" s="36">
        <v>38.53</v>
      </c>
    </row>
    <row r="81" spans="1:10" ht="39" customHeight="1" x14ac:dyDescent="0.25">
      <c r="A81" s="40" t="s">
        <v>74</v>
      </c>
      <c r="B81" s="41" t="s">
        <v>139</v>
      </c>
      <c r="C81" s="40" t="s">
        <v>67</v>
      </c>
      <c r="D81" s="40" t="s">
        <v>138</v>
      </c>
      <c r="E81" s="39" t="s">
        <v>122</v>
      </c>
      <c r="F81" s="39"/>
      <c r="G81" s="38" t="s">
        <v>107</v>
      </c>
      <c r="H81" s="37">
        <v>2.6800000000000001E-2</v>
      </c>
      <c r="I81" s="36">
        <v>89.54</v>
      </c>
      <c r="J81" s="36">
        <v>2.39</v>
      </c>
    </row>
    <row r="82" spans="1:10" ht="39" customHeight="1" x14ac:dyDescent="0.25">
      <c r="A82" s="40" t="s">
        <v>74</v>
      </c>
      <c r="B82" s="41" t="s">
        <v>1127</v>
      </c>
      <c r="C82" s="40" t="s">
        <v>67</v>
      </c>
      <c r="D82" s="40" t="s">
        <v>1126</v>
      </c>
      <c r="E82" s="39" t="s">
        <v>122</v>
      </c>
      <c r="F82" s="39"/>
      <c r="G82" s="38" t="s">
        <v>107</v>
      </c>
      <c r="H82" s="37">
        <v>0.1074</v>
      </c>
      <c r="I82" s="36">
        <v>27.43</v>
      </c>
      <c r="J82" s="36">
        <v>2.94</v>
      </c>
    </row>
    <row r="83" spans="1:10" ht="64.95" customHeight="1" x14ac:dyDescent="0.25">
      <c r="A83" s="40" t="s">
        <v>74</v>
      </c>
      <c r="B83" s="41" t="s">
        <v>978</v>
      </c>
      <c r="C83" s="40" t="s">
        <v>67</v>
      </c>
      <c r="D83" s="40" t="s">
        <v>977</v>
      </c>
      <c r="E83" s="39" t="s">
        <v>356</v>
      </c>
      <c r="F83" s="39"/>
      <c r="G83" s="38" t="s">
        <v>107</v>
      </c>
      <c r="H83" s="37">
        <v>2.6800000000000001E-2</v>
      </c>
      <c r="I83" s="36">
        <v>459.34</v>
      </c>
      <c r="J83" s="36">
        <v>12.31</v>
      </c>
    </row>
    <row r="84" spans="1:10" ht="64.95" customHeight="1" x14ac:dyDescent="0.25">
      <c r="A84" s="40" t="s">
        <v>74</v>
      </c>
      <c r="B84" s="41" t="s">
        <v>943</v>
      </c>
      <c r="C84" s="40" t="s">
        <v>67</v>
      </c>
      <c r="D84" s="40" t="s">
        <v>942</v>
      </c>
      <c r="E84" s="39" t="s">
        <v>356</v>
      </c>
      <c r="F84" s="39"/>
      <c r="G84" s="38" t="s">
        <v>107</v>
      </c>
      <c r="H84" s="37">
        <v>2.6800000000000001E-2</v>
      </c>
      <c r="I84" s="36">
        <v>266.13</v>
      </c>
      <c r="J84" s="36">
        <v>7.13</v>
      </c>
    </row>
    <row r="85" spans="1:10" ht="24" customHeight="1" x14ac:dyDescent="0.25">
      <c r="A85" s="40" t="s">
        <v>74</v>
      </c>
      <c r="B85" s="41" t="s">
        <v>422</v>
      </c>
      <c r="C85" s="40" t="s">
        <v>67</v>
      </c>
      <c r="D85" s="40" t="s">
        <v>421</v>
      </c>
      <c r="E85" s="39" t="s">
        <v>71</v>
      </c>
      <c r="F85" s="39"/>
      <c r="G85" s="38" t="s">
        <v>70</v>
      </c>
      <c r="H85" s="37">
        <v>1.1154999999999999</v>
      </c>
      <c r="I85" s="36">
        <v>23.96</v>
      </c>
      <c r="J85" s="36">
        <v>26.72</v>
      </c>
    </row>
    <row r="86" spans="1:10" ht="25.95" customHeight="1" x14ac:dyDescent="0.25">
      <c r="A86" s="40" t="s">
        <v>74</v>
      </c>
      <c r="B86" s="41" t="s">
        <v>305</v>
      </c>
      <c r="C86" s="40" t="s">
        <v>67</v>
      </c>
      <c r="D86" s="40" t="s">
        <v>304</v>
      </c>
      <c r="E86" s="39" t="s">
        <v>303</v>
      </c>
      <c r="F86" s="39"/>
      <c r="G86" s="38" t="s">
        <v>75</v>
      </c>
      <c r="H86" s="37">
        <v>1.4293</v>
      </c>
      <c r="I86" s="36">
        <v>11.33</v>
      </c>
      <c r="J86" s="36">
        <v>16.190000000000001</v>
      </c>
    </row>
    <row r="87" spans="1:10" ht="39" customHeight="1" x14ac:dyDescent="0.25">
      <c r="A87" s="40" t="s">
        <v>74</v>
      </c>
      <c r="B87" s="41" t="s">
        <v>575</v>
      </c>
      <c r="C87" s="40" t="s">
        <v>67</v>
      </c>
      <c r="D87" s="40" t="s">
        <v>574</v>
      </c>
      <c r="E87" s="39" t="s">
        <v>356</v>
      </c>
      <c r="F87" s="39"/>
      <c r="G87" s="38" t="s">
        <v>115</v>
      </c>
      <c r="H87" s="37">
        <v>8.8599999999999998E-2</v>
      </c>
      <c r="I87" s="36">
        <v>19.71</v>
      </c>
      <c r="J87" s="36">
        <v>1.74</v>
      </c>
    </row>
    <row r="88" spans="1:10" ht="39" customHeight="1" x14ac:dyDescent="0.25">
      <c r="A88" s="40" t="s">
        <v>74</v>
      </c>
      <c r="B88" s="41" t="s">
        <v>565</v>
      </c>
      <c r="C88" s="40" t="s">
        <v>67</v>
      </c>
      <c r="D88" s="40" t="s">
        <v>564</v>
      </c>
      <c r="E88" s="39" t="s">
        <v>356</v>
      </c>
      <c r="F88" s="39"/>
      <c r="G88" s="38" t="s">
        <v>115</v>
      </c>
      <c r="H88" s="37">
        <v>0.14230000000000001</v>
      </c>
      <c r="I88" s="36">
        <v>35.119999999999997</v>
      </c>
      <c r="J88" s="36">
        <v>4.99</v>
      </c>
    </row>
    <row r="89" spans="1:10" ht="52.05" customHeight="1" x14ac:dyDescent="0.25">
      <c r="A89" s="40" t="s">
        <v>74</v>
      </c>
      <c r="B89" s="41" t="s">
        <v>667</v>
      </c>
      <c r="C89" s="40" t="s">
        <v>67</v>
      </c>
      <c r="D89" s="40" t="s">
        <v>666</v>
      </c>
      <c r="E89" s="39" t="s">
        <v>356</v>
      </c>
      <c r="F89" s="39"/>
      <c r="G89" s="38" t="s">
        <v>107</v>
      </c>
      <c r="H89" s="37">
        <v>5.3699999999999998E-2</v>
      </c>
      <c r="I89" s="36">
        <v>9.74</v>
      </c>
      <c r="J89" s="36">
        <v>0.52</v>
      </c>
    </row>
    <row r="90" spans="1:10" ht="52.05" customHeight="1" x14ac:dyDescent="0.25">
      <c r="A90" s="40" t="s">
        <v>74</v>
      </c>
      <c r="B90" s="41" t="s">
        <v>1125</v>
      </c>
      <c r="C90" s="40" t="s">
        <v>67</v>
      </c>
      <c r="D90" s="40" t="s">
        <v>1124</v>
      </c>
      <c r="E90" s="39" t="s">
        <v>356</v>
      </c>
      <c r="F90" s="39"/>
      <c r="G90" s="38" t="s">
        <v>107</v>
      </c>
      <c r="H90" s="37">
        <v>5.3699999999999998E-2</v>
      </c>
      <c r="I90" s="36">
        <v>129.94</v>
      </c>
      <c r="J90" s="36">
        <v>6.97</v>
      </c>
    </row>
    <row r="91" spans="1:10" ht="39" customHeight="1" x14ac:dyDescent="0.25">
      <c r="A91" s="40" t="s">
        <v>74</v>
      </c>
      <c r="B91" s="41" t="s">
        <v>1123</v>
      </c>
      <c r="C91" s="40" t="s">
        <v>67</v>
      </c>
      <c r="D91" s="40" t="s">
        <v>1122</v>
      </c>
      <c r="E91" s="39" t="s">
        <v>261</v>
      </c>
      <c r="F91" s="39"/>
      <c r="G91" s="38" t="s">
        <v>107</v>
      </c>
      <c r="H91" s="37">
        <v>2.6800000000000001E-2</v>
      </c>
      <c r="I91" s="36">
        <v>419.38</v>
      </c>
      <c r="J91" s="36">
        <v>11.23</v>
      </c>
    </row>
    <row r="92" spans="1:10" ht="64.95" customHeight="1" x14ac:dyDescent="0.25">
      <c r="A92" s="40" t="s">
        <v>74</v>
      </c>
      <c r="B92" s="41" t="s">
        <v>1094</v>
      </c>
      <c r="C92" s="40" t="s">
        <v>67</v>
      </c>
      <c r="D92" s="40" t="s">
        <v>1093</v>
      </c>
      <c r="E92" s="39" t="s">
        <v>356</v>
      </c>
      <c r="F92" s="39"/>
      <c r="G92" s="38" t="s">
        <v>115</v>
      </c>
      <c r="H92" s="37">
        <v>0.3221</v>
      </c>
      <c r="I92" s="36">
        <v>9.7100000000000009</v>
      </c>
      <c r="J92" s="36">
        <v>3.12</v>
      </c>
    </row>
    <row r="93" spans="1:10" ht="52.05" customHeight="1" x14ac:dyDescent="0.25">
      <c r="A93" s="40" t="s">
        <v>74</v>
      </c>
      <c r="B93" s="41" t="s">
        <v>1092</v>
      </c>
      <c r="C93" s="40" t="s">
        <v>67</v>
      </c>
      <c r="D93" s="40" t="s">
        <v>1091</v>
      </c>
      <c r="E93" s="39" t="s">
        <v>356</v>
      </c>
      <c r="F93" s="39"/>
      <c r="G93" s="38" t="s">
        <v>115</v>
      </c>
      <c r="H93" s="37">
        <v>0.53690000000000004</v>
      </c>
      <c r="I93" s="36">
        <v>3.62</v>
      </c>
      <c r="J93" s="36">
        <v>1.94</v>
      </c>
    </row>
    <row r="94" spans="1:10" ht="39" customHeight="1" x14ac:dyDescent="0.25">
      <c r="A94" s="40" t="s">
        <v>74</v>
      </c>
      <c r="B94" s="41" t="s">
        <v>1088</v>
      </c>
      <c r="C94" s="40" t="s">
        <v>67</v>
      </c>
      <c r="D94" s="40" t="s">
        <v>1087</v>
      </c>
      <c r="E94" s="39" t="s">
        <v>122</v>
      </c>
      <c r="F94" s="39"/>
      <c r="G94" s="38" t="s">
        <v>115</v>
      </c>
      <c r="H94" s="37">
        <v>0.3221</v>
      </c>
      <c r="I94" s="36">
        <v>9.24</v>
      </c>
      <c r="J94" s="36">
        <v>2.97</v>
      </c>
    </row>
    <row r="95" spans="1:10" ht="39" customHeight="1" x14ac:dyDescent="0.25">
      <c r="A95" s="40" t="s">
        <v>74</v>
      </c>
      <c r="B95" s="41" t="s">
        <v>1086</v>
      </c>
      <c r="C95" s="40" t="s">
        <v>67</v>
      </c>
      <c r="D95" s="40" t="s">
        <v>1085</v>
      </c>
      <c r="E95" s="39" t="s">
        <v>122</v>
      </c>
      <c r="F95" s="39"/>
      <c r="G95" s="38" t="s">
        <v>115</v>
      </c>
      <c r="H95" s="37">
        <v>0.53690000000000004</v>
      </c>
      <c r="I95" s="36">
        <v>11.92</v>
      </c>
      <c r="J95" s="36">
        <v>6.39</v>
      </c>
    </row>
    <row r="96" spans="1:10" ht="39" customHeight="1" x14ac:dyDescent="0.25">
      <c r="A96" s="40" t="s">
        <v>74</v>
      </c>
      <c r="B96" s="41" t="s">
        <v>1121</v>
      </c>
      <c r="C96" s="40" t="s">
        <v>67</v>
      </c>
      <c r="D96" s="40" t="s">
        <v>1120</v>
      </c>
      <c r="E96" s="39" t="s">
        <v>122</v>
      </c>
      <c r="F96" s="39"/>
      <c r="G96" s="38" t="s">
        <v>107</v>
      </c>
      <c r="H96" s="37">
        <v>0.1074</v>
      </c>
      <c r="I96" s="36">
        <v>15.55</v>
      </c>
      <c r="J96" s="36">
        <v>1.67</v>
      </c>
    </row>
    <row r="97" spans="1:10" ht="39" customHeight="1" x14ac:dyDescent="0.25">
      <c r="A97" s="40" t="s">
        <v>74</v>
      </c>
      <c r="B97" s="41" t="s">
        <v>480</v>
      </c>
      <c r="C97" s="40" t="s">
        <v>67</v>
      </c>
      <c r="D97" s="40" t="s">
        <v>479</v>
      </c>
      <c r="E97" s="39" t="s">
        <v>122</v>
      </c>
      <c r="F97" s="39"/>
      <c r="G97" s="38" t="s">
        <v>115</v>
      </c>
      <c r="H97" s="37">
        <v>0.85909999999999997</v>
      </c>
      <c r="I97" s="36">
        <v>2.69</v>
      </c>
      <c r="J97" s="36">
        <v>2.31</v>
      </c>
    </row>
    <row r="98" spans="1:10" ht="39" customHeight="1" x14ac:dyDescent="0.25">
      <c r="A98" s="40" t="s">
        <v>74</v>
      </c>
      <c r="B98" s="41" t="s">
        <v>463</v>
      </c>
      <c r="C98" s="40" t="s">
        <v>67</v>
      </c>
      <c r="D98" s="40" t="s">
        <v>462</v>
      </c>
      <c r="E98" s="39" t="s">
        <v>122</v>
      </c>
      <c r="F98" s="39"/>
      <c r="G98" s="38" t="s">
        <v>115</v>
      </c>
      <c r="H98" s="37">
        <v>2.5503</v>
      </c>
      <c r="I98" s="36">
        <v>3.88</v>
      </c>
      <c r="J98" s="36">
        <v>9.89</v>
      </c>
    </row>
    <row r="99" spans="1:10" ht="25.95" customHeight="1" x14ac:dyDescent="0.25">
      <c r="A99" s="40" t="s">
        <v>74</v>
      </c>
      <c r="B99" s="41" t="s">
        <v>461</v>
      </c>
      <c r="C99" s="40" t="s">
        <v>67</v>
      </c>
      <c r="D99" s="40" t="s">
        <v>460</v>
      </c>
      <c r="E99" s="39" t="s">
        <v>122</v>
      </c>
      <c r="F99" s="39"/>
      <c r="G99" s="38" t="s">
        <v>107</v>
      </c>
      <c r="H99" s="37">
        <v>0.16109999999999999</v>
      </c>
      <c r="I99" s="36">
        <v>14.93</v>
      </c>
      <c r="J99" s="36">
        <v>2.4</v>
      </c>
    </row>
    <row r="100" spans="1:10" ht="39" customHeight="1" x14ac:dyDescent="0.25">
      <c r="A100" s="40" t="s">
        <v>74</v>
      </c>
      <c r="B100" s="41" t="s">
        <v>1119</v>
      </c>
      <c r="C100" s="40" t="s">
        <v>67</v>
      </c>
      <c r="D100" s="40" t="s">
        <v>1118</v>
      </c>
      <c r="E100" s="39" t="s">
        <v>122</v>
      </c>
      <c r="F100" s="39"/>
      <c r="G100" s="38" t="s">
        <v>107</v>
      </c>
      <c r="H100" s="37">
        <v>2.6800000000000001E-2</v>
      </c>
      <c r="I100" s="36">
        <v>28.72</v>
      </c>
      <c r="J100" s="36">
        <v>0.76</v>
      </c>
    </row>
    <row r="101" spans="1:10" ht="39" customHeight="1" x14ac:dyDescent="0.25">
      <c r="A101" s="40" t="s">
        <v>74</v>
      </c>
      <c r="B101" s="41" t="s">
        <v>1117</v>
      </c>
      <c r="C101" s="40" t="s">
        <v>67</v>
      </c>
      <c r="D101" s="40" t="s">
        <v>1116</v>
      </c>
      <c r="E101" s="39" t="s">
        <v>122</v>
      </c>
      <c r="F101" s="39"/>
      <c r="G101" s="38" t="s">
        <v>107</v>
      </c>
      <c r="H101" s="37">
        <v>0.13420000000000001</v>
      </c>
      <c r="I101" s="36">
        <v>44.42</v>
      </c>
      <c r="J101" s="36">
        <v>5.96</v>
      </c>
    </row>
    <row r="102" spans="1:10" ht="39" customHeight="1" x14ac:dyDescent="0.25">
      <c r="A102" s="40" t="s">
        <v>74</v>
      </c>
      <c r="B102" s="41" t="s">
        <v>1084</v>
      </c>
      <c r="C102" s="40" t="s">
        <v>67</v>
      </c>
      <c r="D102" s="40" t="s">
        <v>1083</v>
      </c>
      <c r="E102" s="39" t="s">
        <v>122</v>
      </c>
      <c r="F102" s="39"/>
      <c r="G102" s="38" t="s">
        <v>107</v>
      </c>
      <c r="H102" s="37">
        <v>2.6800000000000001E-2</v>
      </c>
      <c r="I102" s="36">
        <v>46.52</v>
      </c>
      <c r="J102" s="36">
        <v>1.24</v>
      </c>
    </row>
    <row r="103" spans="1:10" ht="52.05" customHeight="1" x14ac:dyDescent="0.25">
      <c r="A103" s="40" t="s">
        <v>74</v>
      </c>
      <c r="B103" s="41" t="s">
        <v>426</v>
      </c>
      <c r="C103" s="40" t="s">
        <v>67</v>
      </c>
      <c r="D103" s="40" t="s">
        <v>425</v>
      </c>
      <c r="E103" s="39" t="s">
        <v>388</v>
      </c>
      <c r="F103" s="39"/>
      <c r="G103" s="38" t="s">
        <v>75</v>
      </c>
      <c r="H103" s="37">
        <v>1.4510000000000001</v>
      </c>
      <c r="I103" s="36">
        <v>21.07</v>
      </c>
      <c r="J103" s="36">
        <v>30.57</v>
      </c>
    </row>
    <row r="104" spans="1:10" ht="25.95" customHeight="1" x14ac:dyDescent="0.25">
      <c r="A104" s="40" t="s">
        <v>74</v>
      </c>
      <c r="B104" s="41" t="s">
        <v>241</v>
      </c>
      <c r="C104" s="40" t="s">
        <v>67</v>
      </c>
      <c r="D104" s="40" t="s">
        <v>240</v>
      </c>
      <c r="E104" s="39" t="s">
        <v>228</v>
      </c>
      <c r="F104" s="39"/>
      <c r="G104" s="38" t="s">
        <v>135</v>
      </c>
      <c r="H104" s="37">
        <v>3.9E-2</v>
      </c>
      <c r="I104" s="36">
        <v>76.31</v>
      </c>
      <c r="J104" s="36">
        <v>2.97</v>
      </c>
    </row>
    <row r="105" spans="1:10" ht="25.95" customHeight="1" x14ac:dyDescent="0.25">
      <c r="A105" s="40" t="s">
        <v>74</v>
      </c>
      <c r="B105" s="41" t="s">
        <v>1082</v>
      </c>
      <c r="C105" s="40" t="s">
        <v>67</v>
      </c>
      <c r="D105" s="40" t="s">
        <v>1081</v>
      </c>
      <c r="E105" s="39" t="s">
        <v>228</v>
      </c>
      <c r="F105" s="39"/>
      <c r="G105" s="38" t="s">
        <v>135</v>
      </c>
      <c r="H105" s="37">
        <v>0.01</v>
      </c>
      <c r="I105" s="36">
        <v>22.14</v>
      </c>
      <c r="J105" s="36">
        <v>0.22</v>
      </c>
    </row>
    <row r="106" spans="1:10" ht="52.05" customHeight="1" x14ac:dyDescent="0.25">
      <c r="A106" s="40" t="s">
        <v>74</v>
      </c>
      <c r="B106" s="41" t="s">
        <v>1080</v>
      </c>
      <c r="C106" s="40" t="s">
        <v>67</v>
      </c>
      <c r="D106" s="40" t="s">
        <v>1079</v>
      </c>
      <c r="E106" s="39" t="s">
        <v>388</v>
      </c>
      <c r="F106" s="39"/>
      <c r="G106" s="38" t="s">
        <v>75</v>
      </c>
      <c r="H106" s="37">
        <v>1.4510000000000001</v>
      </c>
      <c r="I106" s="36">
        <v>52.29</v>
      </c>
      <c r="J106" s="36">
        <v>75.87</v>
      </c>
    </row>
    <row r="107" spans="1:10" ht="39" customHeight="1" x14ac:dyDescent="0.25">
      <c r="A107" s="40" t="s">
        <v>74</v>
      </c>
      <c r="B107" s="41" t="s">
        <v>1076</v>
      </c>
      <c r="C107" s="40" t="s">
        <v>67</v>
      </c>
      <c r="D107" s="40" t="s">
        <v>1075</v>
      </c>
      <c r="E107" s="39" t="s">
        <v>213</v>
      </c>
      <c r="F107" s="39"/>
      <c r="G107" s="38" t="s">
        <v>75</v>
      </c>
      <c r="H107" s="37">
        <v>8.9999999999999993E-3</v>
      </c>
      <c r="I107" s="36">
        <v>19.559999999999999</v>
      </c>
      <c r="J107" s="36">
        <v>0.17</v>
      </c>
    </row>
    <row r="108" spans="1:10" ht="39" customHeight="1" x14ac:dyDescent="0.25">
      <c r="A108" s="40" t="s">
        <v>74</v>
      </c>
      <c r="B108" s="41" t="s">
        <v>1074</v>
      </c>
      <c r="C108" s="40" t="s">
        <v>67</v>
      </c>
      <c r="D108" s="40" t="s">
        <v>1073</v>
      </c>
      <c r="E108" s="39" t="s">
        <v>213</v>
      </c>
      <c r="F108" s="39"/>
      <c r="G108" s="38" t="s">
        <v>75</v>
      </c>
      <c r="H108" s="37">
        <v>1.4510000000000001</v>
      </c>
      <c r="I108" s="36">
        <v>32.61</v>
      </c>
      <c r="J108" s="36">
        <v>47.31</v>
      </c>
    </row>
    <row r="109" spans="1:10" ht="39" customHeight="1" x14ac:dyDescent="0.25">
      <c r="A109" s="40" t="s">
        <v>74</v>
      </c>
      <c r="B109" s="41" t="s">
        <v>1072</v>
      </c>
      <c r="C109" s="40" t="s">
        <v>67</v>
      </c>
      <c r="D109" s="40" t="s">
        <v>1071</v>
      </c>
      <c r="E109" s="39" t="s">
        <v>122</v>
      </c>
      <c r="F109" s="39"/>
      <c r="G109" s="38" t="s">
        <v>107</v>
      </c>
      <c r="H109" s="37">
        <v>0.18790000000000001</v>
      </c>
      <c r="I109" s="36">
        <v>22.56</v>
      </c>
      <c r="J109" s="36">
        <v>4.2300000000000004</v>
      </c>
    </row>
    <row r="110" spans="1:10" ht="39" customHeight="1" x14ac:dyDescent="0.25">
      <c r="A110" s="40" t="s">
        <v>74</v>
      </c>
      <c r="B110" s="41" t="s">
        <v>1115</v>
      </c>
      <c r="C110" s="40" t="s">
        <v>67</v>
      </c>
      <c r="D110" s="40" t="s">
        <v>1114</v>
      </c>
      <c r="E110" s="39" t="s">
        <v>122</v>
      </c>
      <c r="F110" s="39"/>
      <c r="G110" s="38" t="s">
        <v>107</v>
      </c>
      <c r="H110" s="37">
        <v>2.6800000000000001E-2</v>
      </c>
      <c r="I110" s="36">
        <v>19.38</v>
      </c>
      <c r="J110" s="36">
        <v>0.51</v>
      </c>
    </row>
    <row r="111" spans="1:10" ht="52.05" customHeight="1" x14ac:dyDescent="0.25">
      <c r="A111" s="40" t="s">
        <v>74</v>
      </c>
      <c r="B111" s="41" t="s">
        <v>1070</v>
      </c>
      <c r="C111" s="40" t="s">
        <v>67</v>
      </c>
      <c r="D111" s="40" t="s">
        <v>1069</v>
      </c>
      <c r="E111" s="39" t="s">
        <v>122</v>
      </c>
      <c r="F111" s="39"/>
      <c r="G111" s="38" t="s">
        <v>107</v>
      </c>
      <c r="H111" s="37">
        <v>0.16109999999999999</v>
      </c>
      <c r="I111" s="36">
        <v>164.72</v>
      </c>
      <c r="J111" s="36">
        <v>26.53</v>
      </c>
    </row>
    <row r="112" spans="1:10" ht="39" customHeight="1" x14ac:dyDescent="0.25">
      <c r="A112" s="40" t="s">
        <v>74</v>
      </c>
      <c r="B112" s="41" t="s">
        <v>1113</v>
      </c>
      <c r="C112" s="40" t="s">
        <v>67</v>
      </c>
      <c r="D112" s="40" t="s">
        <v>1112</v>
      </c>
      <c r="E112" s="39" t="s">
        <v>356</v>
      </c>
      <c r="F112" s="39"/>
      <c r="G112" s="38" t="s">
        <v>107</v>
      </c>
      <c r="H112" s="37">
        <v>2.6800000000000001E-2</v>
      </c>
      <c r="I112" s="36">
        <v>433.05</v>
      </c>
      <c r="J112" s="36">
        <v>11.6</v>
      </c>
    </row>
    <row r="113" spans="1:10" ht="39" customHeight="1" x14ac:dyDescent="0.25">
      <c r="A113" s="40" t="s">
        <v>74</v>
      </c>
      <c r="B113" s="41" t="s">
        <v>1111</v>
      </c>
      <c r="C113" s="40" t="s">
        <v>67</v>
      </c>
      <c r="D113" s="40" t="s">
        <v>1110</v>
      </c>
      <c r="E113" s="39" t="s">
        <v>356</v>
      </c>
      <c r="F113" s="39"/>
      <c r="G113" s="38" t="s">
        <v>107</v>
      </c>
      <c r="H113" s="37">
        <v>2.6800000000000001E-2</v>
      </c>
      <c r="I113" s="36">
        <v>174.6</v>
      </c>
      <c r="J113" s="36">
        <v>4.67</v>
      </c>
    </row>
    <row r="114" spans="1:10" ht="39" customHeight="1" x14ac:dyDescent="0.25">
      <c r="A114" s="40" t="s">
        <v>74</v>
      </c>
      <c r="B114" s="41" t="s">
        <v>1068</v>
      </c>
      <c r="C114" s="40" t="s">
        <v>67</v>
      </c>
      <c r="D114" s="40" t="s">
        <v>1067</v>
      </c>
      <c r="E114" s="39" t="s">
        <v>1060</v>
      </c>
      <c r="F114" s="39"/>
      <c r="G114" s="38" t="s">
        <v>75</v>
      </c>
      <c r="H114" s="37">
        <v>0.1449</v>
      </c>
      <c r="I114" s="36">
        <v>143.87</v>
      </c>
      <c r="J114" s="36">
        <v>20.84</v>
      </c>
    </row>
    <row r="115" spans="1:10" ht="39" customHeight="1" x14ac:dyDescent="0.25">
      <c r="A115" s="40" t="s">
        <v>74</v>
      </c>
      <c r="B115" s="41" t="s">
        <v>1066</v>
      </c>
      <c r="C115" s="40" t="s">
        <v>67</v>
      </c>
      <c r="D115" s="40" t="s">
        <v>1065</v>
      </c>
      <c r="E115" s="39" t="s">
        <v>1060</v>
      </c>
      <c r="F115" s="39"/>
      <c r="G115" s="38" t="s">
        <v>75</v>
      </c>
      <c r="H115" s="37">
        <v>0.1668</v>
      </c>
      <c r="I115" s="36">
        <v>146.87</v>
      </c>
      <c r="J115" s="36">
        <v>24.49</v>
      </c>
    </row>
    <row r="116" spans="1:10" ht="39" customHeight="1" x14ac:dyDescent="0.25">
      <c r="A116" s="40" t="s">
        <v>74</v>
      </c>
      <c r="B116" s="41" t="s">
        <v>1064</v>
      </c>
      <c r="C116" s="40" t="s">
        <v>67</v>
      </c>
      <c r="D116" s="40" t="s">
        <v>1063</v>
      </c>
      <c r="E116" s="39" t="s">
        <v>1060</v>
      </c>
      <c r="F116" s="39"/>
      <c r="G116" s="38" t="s">
        <v>75</v>
      </c>
      <c r="H116" s="37">
        <v>0.22639999999999999</v>
      </c>
      <c r="I116" s="36">
        <v>171.77</v>
      </c>
      <c r="J116" s="36">
        <v>38.880000000000003</v>
      </c>
    </row>
    <row r="117" spans="1:10" ht="39" customHeight="1" x14ac:dyDescent="0.25">
      <c r="A117" s="40" t="s">
        <v>74</v>
      </c>
      <c r="B117" s="41" t="s">
        <v>1062</v>
      </c>
      <c r="C117" s="40" t="s">
        <v>67</v>
      </c>
      <c r="D117" s="40" t="s">
        <v>1061</v>
      </c>
      <c r="E117" s="39" t="s">
        <v>1060</v>
      </c>
      <c r="F117" s="39"/>
      <c r="G117" s="38" t="s">
        <v>75</v>
      </c>
      <c r="H117" s="37">
        <v>0.17649999999999999</v>
      </c>
      <c r="I117" s="36">
        <v>218.37</v>
      </c>
      <c r="J117" s="36">
        <v>38.54</v>
      </c>
    </row>
    <row r="118" spans="1:10" ht="52.05" customHeight="1" x14ac:dyDescent="0.25">
      <c r="A118" s="34" t="s">
        <v>69</v>
      </c>
      <c r="B118" s="35" t="s">
        <v>1109</v>
      </c>
      <c r="C118" s="34" t="s">
        <v>67</v>
      </c>
      <c r="D118" s="34" t="s">
        <v>1108</v>
      </c>
      <c r="E118" s="33" t="s">
        <v>65</v>
      </c>
      <c r="F118" s="33"/>
      <c r="G118" s="32" t="s">
        <v>321</v>
      </c>
      <c r="H118" s="31">
        <v>2.6800000000000001E-2</v>
      </c>
      <c r="I118" s="30">
        <v>76.89</v>
      </c>
      <c r="J118" s="30">
        <v>2.06</v>
      </c>
    </row>
    <row r="119" spans="1:10" ht="25.95" customHeight="1" x14ac:dyDescent="0.25">
      <c r="A119" s="34" t="s">
        <v>69</v>
      </c>
      <c r="B119" s="35" t="s">
        <v>1107</v>
      </c>
      <c r="C119" s="34" t="s">
        <v>67</v>
      </c>
      <c r="D119" s="34" t="s">
        <v>1106</v>
      </c>
      <c r="E119" s="33" t="s">
        <v>65</v>
      </c>
      <c r="F119" s="33"/>
      <c r="G119" s="32" t="s">
        <v>107</v>
      </c>
      <c r="H119" s="31">
        <v>2.6800000000000001E-2</v>
      </c>
      <c r="I119" s="30">
        <v>196.52</v>
      </c>
      <c r="J119" s="30">
        <v>5.26</v>
      </c>
    </row>
    <row r="120" spans="1:10" ht="25.95" customHeight="1" x14ac:dyDescent="0.25">
      <c r="A120" s="34" t="s">
        <v>69</v>
      </c>
      <c r="B120" s="35" t="s">
        <v>1105</v>
      </c>
      <c r="C120" s="34" t="s">
        <v>67</v>
      </c>
      <c r="D120" s="34" t="s">
        <v>1104</v>
      </c>
      <c r="E120" s="33" t="s">
        <v>65</v>
      </c>
      <c r="F120" s="33"/>
      <c r="G120" s="32" t="s">
        <v>107</v>
      </c>
      <c r="H120" s="31">
        <v>2.6800000000000001E-2</v>
      </c>
      <c r="I120" s="30">
        <v>190.04</v>
      </c>
      <c r="J120" s="30">
        <v>5.09</v>
      </c>
    </row>
    <row r="121" spans="1:10" ht="39" customHeight="1" x14ac:dyDescent="0.25">
      <c r="A121" s="34" t="s">
        <v>69</v>
      </c>
      <c r="B121" s="35" t="s">
        <v>1103</v>
      </c>
      <c r="C121" s="34" t="s">
        <v>67</v>
      </c>
      <c r="D121" s="34" t="s">
        <v>1102</v>
      </c>
      <c r="E121" s="33" t="s">
        <v>65</v>
      </c>
      <c r="F121" s="33"/>
      <c r="G121" s="32" t="s">
        <v>75</v>
      </c>
      <c r="H121" s="31">
        <v>1</v>
      </c>
      <c r="I121" s="30">
        <v>90.47</v>
      </c>
      <c r="J121" s="30">
        <v>90.47</v>
      </c>
    </row>
    <row r="122" spans="1:10" ht="39" customHeight="1" x14ac:dyDescent="0.25">
      <c r="A122" s="34" t="s">
        <v>69</v>
      </c>
      <c r="B122" s="35" t="s">
        <v>1101</v>
      </c>
      <c r="C122" s="34" t="s">
        <v>67</v>
      </c>
      <c r="D122" s="34" t="s">
        <v>1100</v>
      </c>
      <c r="E122" s="33" t="s">
        <v>148</v>
      </c>
      <c r="F122" s="33"/>
      <c r="G122" s="32" t="s">
        <v>115</v>
      </c>
      <c r="H122" s="31">
        <v>1.2782</v>
      </c>
      <c r="I122" s="30">
        <v>3.83</v>
      </c>
      <c r="J122" s="30">
        <v>4.8899999999999997</v>
      </c>
    </row>
    <row r="123" spans="1:10" x14ac:dyDescent="0.25">
      <c r="A123" s="29"/>
      <c r="B123" s="29"/>
      <c r="C123" s="29"/>
      <c r="D123" s="29"/>
      <c r="E123" s="29" t="s">
        <v>63</v>
      </c>
      <c r="F123" s="27">
        <v>120.55</v>
      </c>
      <c r="G123" s="29" t="s">
        <v>62</v>
      </c>
      <c r="H123" s="27">
        <v>0</v>
      </c>
      <c r="I123" s="29" t="s">
        <v>61</v>
      </c>
      <c r="J123" s="27">
        <v>120.55</v>
      </c>
    </row>
    <row r="124" spans="1:10" x14ac:dyDescent="0.25">
      <c r="A124" s="29"/>
      <c r="B124" s="29"/>
      <c r="C124" s="29"/>
      <c r="D124" s="29"/>
      <c r="E124" s="29" t="s">
        <v>60</v>
      </c>
      <c r="F124" s="27">
        <v>138.53</v>
      </c>
      <c r="G124" s="29"/>
      <c r="H124" s="28" t="s">
        <v>59</v>
      </c>
      <c r="I124" s="28"/>
      <c r="J124" s="27">
        <v>744.01</v>
      </c>
    </row>
    <row r="125" spans="1:10" ht="30" customHeight="1" thickBot="1" x14ac:dyDescent="0.3">
      <c r="A125" s="21"/>
      <c r="B125" s="21"/>
      <c r="C125" s="21"/>
      <c r="D125" s="21"/>
      <c r="E125" s="21"/>
      <c r="F125" s="21"/>
      <c r="G125" s="21" t="s">
        <v>58</v>
      </c>
      <c r="H125" s="26">
        <v>5</v>
      </c>
      <c r="I125" s="21" t="s">
        <v>57</v>
      </c>
      <c r="J125" s="25">
        <v>3720.05</v>
      </c>
    </row>
    <row r="126" spans="1:10" ht="1.05" customHeight="1" thickTop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 ht="18" customHeight="1" x14ac:dyDescent="0.25">
      <c r="A127" s="51" t="s">
        <v>1099</v>
      </c>
      <c r="B127" s="48" t="s">
        <v>85</v>
      </c>
      <c r="C127" s="51" t="s">
        <v>84</v>
      </c>
      <c r="D127" s="51" t="s">
        <v>10</v>
      </c>
      <c r="E127" s="50" t="s">
        <v>83</v>
      </c>
      <c r="F127" s="50"/>
      <c r="G127" s="49" t="s">
        <v>82</v>
      </c>
      <c r="H127" s="48" t="s">
        <v>81</v>
      </c>
      <c r="I127" s="48" t="s">
        <v>80</v>
      </c>
      <c r="J127" s="48" t="s">
        <v>79</v>
      </c>
    </row>
    <row r="128" spans="1:10" ht="39" customHeight="1" x14ac:dyDescent="0.25">
      <c r="A128" s="46" t="s">
        <v>78</v>
      </c>
      <c r="B128" s="47" t="s">
        <v>1098</v>
      </c>
      <c r="C128" s="46" t="s">
        <v>67</v>
      </c>
      <c r="D128" s="46" t="s">
        <v>1097</v>
      </c>
      <c r="E128" s="45" t="s">
        <v>1060</v>
      </c>
      <c r="F128" s="45"/>
      <c r="G128" s="44" t="s">
        <v>75</v>
      </c>
      <c r="H128" s="43">
        <v>1</v>
      </c>
      <c r="I128" s="42">
        <v>883.64</v>
      </c>
      <c r="J128" s="42">
        <v>883.64</v>
      </c>
    </row>
    <row r="129" spans="1:10" ht="39" customHeight="1" x14ac:dyDescent="0.25">
      <c r="A129" s="40" t="s">
        <v>74</v>
      </c>
      <c r="B129" s="41" t="s">
        <v>1096</v>
      </c>
      <c r="C129" s="40" t="s">
        <v>67</v>
      </c>
      <c r="D129" s="40" t="s">
        <v>1095</v>
      </c>
      <c r="E129" s="39" t="s">
        <v>213</v>
      </c>
      <c r="F129" s="39"/>
      <c r="G129" s="38" t="s">
        <v>135</v>
      </c>
      <c r="H129" s="37">
        <v>4.1700000000000001E-2</v>
      </c>
      <c r="I129" s="36">
        <v>963.48</v>
      </c>
      <c r="J129" s="36">
        <v>40.17</v>
      </c>
    </row>
    <row r="130" spans="1:10" ht="25.95" customHeight="1" x14ac:dyDescent="0.25">
      <c r="A130" s="40" t="s">
        <v>74</v>
      </c>
      <c r="B130" s="41" t="s">
        <v>305</v>
      </c>
      <c r="C130" s="40" t="s">
        <v>67</v>
      </c>
      <c r="D130" s="40" t="s">
        <v>304</v>
      </c>
      <c r="E130" s="39" t="s">
        <v>303</v>
      </c>
      <c r="F130" s="39"/>
      <c r="G130" s="38" t="s">
        <v>75</v>
      </c>
      <c r="H130" s="37">
        <v>5.0648999999999997</v>
      </c>
      <c r="I130" s="36">
        <v>11.33</v>
      </c>
      <c r="J130" s="36">
        <v>57.38</v>
      </c>
    </row>
    <row r="131" spans="1:10" ht="64.95" customHeight="1" x14ac:dyDescent="0.25">
      <c r="A131" s="40" t="s">
        <v>74</v>
      </c>
      <c r="B131" s="41" t="s">
        <v>1094</v>
      </c>
      <c r="C131" s="40" t="s">
        <v>67</v>
      </c>
      <c r="D131" s="40" t="s">
        <v>1093</v>
      </c>
      <c r="E131" s="39" t="s">
        <v>356</v>
      </c>
      <c r="F131" s="39"/>
      <c r="G131" s="38" t="s">
        <v>115</v>
      </c>
      <c r="H131" s="37">
        <v>0.13250000000000001</v>
      </c>
      <c r="I131" s="36">
        <v>9.7100000000000009</v>
      </c>
      <c r="J131" s="36">
        <v>1.28</v>
      </c>
    </row>
    <row r="132" spans="1:10" ht="52.05" customHeight="1" x14ac:dyDescent="0.25">
      <c r="A132" s="40" t="s">
        <v>74</v>
      </c>
      <c r="B132" s="41" t="s">
        <v>1092</v>
      </c>
      <c r="C132" s="40" t="s">
        <v>67</v>
      </c>
      <c r="D132" s="40" t="s">
        <v>1091</v>
      </c>
      <c r="E132" s="39" t="s">
        <v>356</v>
      </c>
      <c r="F132" s="39"/>
      <c r="G132" s="38" t="s">
        <v>115</v>
      </c>
      <c r="H132" s="37">
        <v>0.17219999999999999</v>
      </c>
      <c r="I132" s="36">
        <v>3.62</v>
      </c>
      <c r="J132" s="36">
        <v>0.62</v>
      </c>
    </row>
    <row r="133" spans="1:10" ht="39" customHeight="1" x14ac:dyDescent="0.25">
      <c r="A133" s="40" t="s">
        <v>74</v>
      </c>
      <c r="B133" s="41" t="s">
        <v>1090</v>
      </c>
      <c r="C133" s="40" t="s">
        <v>67</v>
      </c>
      <c r="D133" s="40" t="s">
        <v>1089</v>
      </c>
      <c r="E133" s="39" t="s">
        <v>261</v>
      </c>
      <c r="F133" s="39"/>
      <c r="G133" s="38" t="s">
        <v>75</v>
      </c>
      <c r="H133" s="37">
        <v>0.153</v>
      </c>
      <c r="I133" s="36">
        <v>676.68</v>
      </c>
      <c r="J133" s="36">
        <v>103.53</v>
      </c>
    </row>
    <row r="134" spans="1:10" ht="39" customHeight="1" x14ac:dyDescent="0.25">
      <c r="A134" s="40" t="s">
        <v>74</v>
      </c>
      <c r="B134" s="41" t="s">
        <v>465</v>
      </c>
      <c r="C134" s="40" t="s">
        <v>67</v>
      </c>
      <c r="D134" s="40" t="s">
        <v>464</v>
      </c>
      <c r="E134" s="39" t="s">
        <v>122</v>
      </c>
      <c r="F134" s="39"/>
      <c r="G134" s="38" t="s">
        <v>115</v>
      </c>
      <c r="H134" s="37">
        <v>6.6199999999999995E-2</v>
      </c>
      <c r="I134" s="36">
        <v>8.3699999999999992</v>
      </c>
      <c r="J134" s="36">
        <v>0.55000000000000004</v>
      </c>
    </row>
    <row r="135" spans="1:10" ht="39" customHeight="1" x14ac:dyDescent="0.25">
      <c r="A135" s="40" t="s">
        <v>74</v>
      </c>
      <c r="B135" s="41" t="s">
        <v>1088</v>
      </c>
      <c r="C135" s="40" t="s">
        <v>67</v>
      </c>
      <c r="D135" s="40" t="s">
        <v>1087</v>
      </c>
      <c r="E135" s="39" t="s">
        <v>122</v>
      </c>
      <c r="F135" s="39"/>
      <c r="G135" s="38" t="s">
        <v>115</v>
      </c>
      <c r="H135" s="37">
        <v>0.13250000000000001</v>
      </c>
      <c r="I135" s="36">
        <v>9.24</v>
      </c>
      <c r="J135" s="36">
        <v>1.22</v>
      </c>
    </row>
    <row r="136" spans="1:10" ht="39" customHeight="1" x14ac:dyDescent="0.25">
      <c r="A136" s="40" t="s">
        <v>74</v>
      </c>
      <c r="B136" s="41" t="s">
        <v>1086</v>
      </c>
      <c r="C136" s="40" t="s">
        <v>67</v>
      </c>
      <c r="D136" s="40" t="s">
        <v>1085</v>
      </c>
      <c r="E136" s="39" t="s">
        <v>122</v>
      </c>
      <c r="F136" s="39"/>
      <c r="G136" s="38" t="s">
        <v>115</v>
      </c>
      <c r="H136" s="37">
        <v>0.17219999999999999</v>
      </c>
      <c r="I136" s="36">
        <v>11.92</v>
      </c>
      <c r="J136" s="36">
        <v>2.0499999999999998</v>
      </c>
    </row>
    <row r="137" spans="1:10" ht="39" customHeight="1" x14ac:dyDescent="0.25">
      <c r="A137" s="40" t="s">
        <v>74</v>
      </c>
      <c r="B137" s="41" t="s">
        <v>480</v>
      </c>
      <c r="C137" s="40" t="s">
        <v>67</v>
      </c>
      <c r="D137" s="40" t="s">
        <v>479</v>
      </c>
      <c r="E137" s="39" t="s">
        <v>122</v>
      </c>
      <c r="F137" s="39"/>
      <c r="G137" s="38" t="s">
        <v>115</v>
      </c>
      <c r="H137" s="37">
        <v>0.67549999999999999</v>
      </c>
      <c r="I137" s="36">
        <v>2.69</v>
      </c>
      <c r="J137" s="36">
        <v>1.81</v>
      </c>
    </row>
    <row r="138" spans="1:10" ht="39" customHeight="1" x14ac:dyDescent="0.25">
      <c r="A138" s="40" t="s">
        <v>74</v>
      </c>
      <c r="B138" s="41" t="s">
        <v>1084</v>
      </c>
      <c r="C138" s="40" t="s">
        <v>67</v>
      </c>
      <c r="D138" s="40" t="s">
        <v>1083</v>
      </c>
      <c r="E138" s="39" t="s">
        <v>122</v>
      </c>
      <c r="F138" s="39"/>
      <c r="G138" s="38" t="s">
        <v>107</v>
      </c>
      <c r="H138" s="37">
        <v>6.6199999999999995E-2</v>
      </c>
      <c r="I138" s="36">
        <v>46.52</v>
      </c>
      <c r="J138" s="36">
        <v>3.07</v>
      </c>
    </row>
    <row r="139" spans="1:10" ht="52.05" customHeight="1" x14ac:dyDescent="0.25">
      <c r="A139" s="40" t="s">
        <v>74</v>
      </c>
      <c r="B139" s="41" t="s">
        <v>426</v>
      </c>
      <c r="C139" s="40" t="s">
        <v>67</v>
      </c>
      <c r="D139" s="40" t="s">
        <v>425</v>
      </c>
      <c r="E139" s="39" t="s">
        <v>388</v>
      </c>
      <c r="F139" s="39"/>
      <c r="G139" s="38" t="s">
        <v>75</v>
      </c>
      <c r="H139" s="37">
        <v>1.7192000000000001</v>
      </c>
      <c r="I139" s="36">
        <v>21.07</v>
      </c>
      <c r="J139" s="36">
        <v>36.22</v>
      </c>
    </row>
    <row r="140" spans="1:10" ht="25.95" customHeight="1" x14ac:dyDescent="0.25">
      <c r="A140" s="40" t="s">
        <v>74</v>
      </c>
      <c r="B140" s="41" t="s">
        <v>241</v>
      </c>
      <c r="C140" s="40" t="s">
        <v>67</v>
      </c>
      <c r="D140" s="40" t="s">
        <v>240</v>
      </c>
      <c r="E140" s="39" t="s">
        <v>228</v>
      </c>
      <c r="F140" s="39"/>
      <c r="G140" s="38" t="s">
        <v>135</v>
      </c>
      <c r="H140" s="37">
        <v>4.0399999999999998E-2</v>
      </c>
      <c r="I140" s="36">
        <v>76.31</v>
      </c>
      <c r="J140" s="36">
        <v>3.08</v>
      </c>
    </row>
    <row r="141" spans="1:10" ht="25.95" customHeight="1" x14ac:dyDescent="0.25">
      <c r="A141" s="40" t="s">
        <v>74</v>
      </c>
      <c r="B141" s="41" t="s">
        <v>1082</v>
      </c>
      <c r="C141" s="40" t="s">
        <v>67</v>
      </c>
      <c r="D141" s="40" t="s">
        <v>1081</v>
      </c>
      <c r="E141" s="39" t="s">
        <v>228</v>
      </c>
      <c r="F141" s="39"/>
      <c r="G141" s="38" t="s">
        <v>135</v>
      </c>
      <c r="H141" s="37">
        <v>1.06E-2</v>
      </c>
      <c r="I141" s="36">
        <v>22.14</v>
      </c>
      <c r="J141" s="36">
        <v>0.23</v>
      </c>
    </row>
    <row r="142" spans="1:10" ht="52.05" customHeight="1" x14ac:dyDescent="0.25">
      <c r="A142" s="40" t="s">
        <v>74</v>
      </c>
      <c r="B142" s="41" t="s">
        <v>1080</v>
      </c>
      <c r="C142" s="40" t="s">
        <v>67</v>
      </c>
      <c r="D142" s="40" t="s">
        <v>1079</v>
      </c>
      <c r="E142" s="39" t="s">
        <v>388</v>
      </c>
      <c r="F142" s="39"/>
      <c r="G142" s="38" t="s">
        <v>75</v>
      </c>
      <c r="H142" s="37">
        <v>1.7192000000000001</v>
      </c>
      <c r="I142" s="36">
        <v>52.29</v>
      </c>
      <c r="J142" s="36">
        <v>89.89</v>
      </c>
    </row>
    <row r="143" spans="1:10" ht="52.05" customHeight="1" x14ac:dyDescent="0.25">
      <c r="A143" s="40" t="s">
        <v>74</v>
      </c>
      <c r="B143" s="41" t="s">
        <v>1078</v>
      </c>
      <c r="C143" s="40" t="s">
        <v>67</v>
      </c>
      <c r="D143" s="40" t="s">
        <v>1077</v>
      </c>
      <c r="E143" s="39" t="s">
        <v>261</v>
      </c>
      <c r="F143" s="39"/>
      <c r="G143" s="38" t="s">
        <v>75</v>
      </c>
      <c r="H143" s="37">
        <v>6.6199999999999995E-2</v>
      </c>
      <c r="I143" s="36">
        <v>646.28</v>
      </c>
      <c r="J143" s="36">
        <v>42.78</v>
      </c>
    </row>
    <row r="144" spans="1:10" ht="39" customHeight="1" x14ac:dyDescent="0.25">
      <c r="A144" s="40" t="s">
        <v>74</v>
      </c>
      <c r="B144" s="41" t="s">
        <v>1076</v>
      </c>
      <c r="C144" s="40" t="s">
        <v>67</v>
      </c>
      <c r="D144" s="40" t="s">
        <v>1075</v>
      </c>
      <c r="E144" s="39" t="s">
        <v>213</v>
      </c>
      <c r="F144" s="39"/>
      <c r="G144" s="38" t="s">
        <v>75</v>
      </c>
      <c r="H144" s="37">
        <v>9.2999999999999992E-3</v>
      </c>
      <c r="I144" s="36">
        <v>19.559999999999999</v>
      </c>
      <c r="J144" s="36">
        <v>0.18</v>
      </c>
    </row>
    <row r="145" spans="1:10" ht="39" customHeight="1" x14ac:dyDescent="0.25">
      <c r="A145" s="40" t="s">
        <v>74</v>
      </c>
      <c r="B145" s="41" t="s">
        <v>1074</v>
      </c>
      <c r="C145" s="40" t="s">
        <v>67</v>
      </c>
      <c r="D145" s="40" t="s">
        <v>1073</v>
      </c>
      <c r="E145" s="39" t="s">
        <v>213</v>
      </c>
      <c r="F145" s="39"/>
      <c r="G145" s="38" t="s">
        <v>75</v>
      </c>
      <c r="H145" s="37">
        <v>1.5109999999999999</v>
      </c>
      <c r="I145" s="36">
        <v>32.61</v>
      </c>
      <c r="J145" s="36">
        <v>49.27</v>
      </c>
    </row>
    <row r="146" spans="1:10" ht="39" customHeight="1" x14ac:dyDescent="0.25">
      <c r="A146" s="40" t="s">
        <v>74</v>
      </c>
      <c r="B146" s="41" t="s">
        <v>1072</v>
      </c>
      <c r="C146" s="40" t="s">
        <v>67</v>
      </c>
      <c r="D146" s="40" t="s">
        <v>1071</v>
      </c>
      <c r="E146" s="39" t="s">
        <v>122</v>
      </c>
      <c r="F146" s="39"/>
      <c r="G146" s="38" t="s">
        <v>107</v>
      </c>
      <c r="H146" s="37">
        <v>0.13250000000000001</v>
      </c>
      <c r="I146" s="36">
        <v>22.56</v>
      </c>
      <c r="J146" s="36">
        <v>2.98</v>
      </c>
    </row>
    <row r="147" spans="1:10" ht="52.05" customHeight="1" x14ac:dyDescent="0.25">
      <c r="A147" s="40" t="s">
        <v>74</v>
      </c>
      <c r="B147" s="41" t="s">
        <v>1070</v>
      </c>
      <c r="C147" s="40" t="s">
        <v>67</v>
      </c>
      <c r="D147" s="40" t="s">
        <v>1069</v>
      </c>
      <c r="E147" s="39" t="s">
        <v>122</v>
      </c>
      <c r="F147" s="39"/>
      <c r="G147" s="38" t="s">
        <v>107</v>
      </c>
      <c r="H147" s="37">
        <v>6.6199999999999995E-2</v>
      </c>
      <c r="I147" s="36">
        <v>164.72</v>
      </c>
      <c r="J147" s="36">
        <v>10.9</v>
      </c>
    </row>
    <row r="148" spans="1:10" ht="39" customHeight="1" x14ac:dyDescent="0.25">
      <c r="A148" s="40" t="s">
        <v>74</v>
      </c>
      <c r="B148" s="41" t="s">
        <v>1068</v>
      </c>
      <c r="C148" s="40" t="s">
        <v>67</v>
      </c>
      <c r="D148" s="40" t="s">
        <v>1067</v>
      </c>
      <c r="E148" s="39" t="s">
        <v>1060</v>
      </c>
      <c r="F148" s="39"/>
      <c r="G148" s="38" t="s">
        <v>75</v>
      </c>
      <c r="H148" s="37">
        <v>0.51359999999999995</v>
      </c>
      <c r="I148" s="36">
        <v>143.87</v>
      </c>
      <c r="J148" s="36">
        <v>73.89</v>
      </c>
    </row>
    <row r="149" spans="1:10" ht="39" customHeight="1" x14ac:dyDescent="0.25">
      <c r="A149" s="40" t="s">
        <v>74</v>
      </c>
      <c r="B149" s="41" t="s">
        <v>1066</v>
      </c>
      <c r="C149" s="40" t="s">
        <v>67</v>
      </c>
      <c r="D149" s="40" t="s">
        <v>1065</v>
      </c>
      <c r="E149" s="39" t="s">
        <v>1060</v>
      </c>
      <c r="F149" s="39"/>
      <c r="G149" s="38" t="s">
        <v>75</v>
      </c>
      <c r="H149" s="37">
        <v>0.59109999999999996</v>
      </c>
      <c r="I149" s="36">
        <v>146.87</v>
      </c>
      <c r="J149" s="36">
        <v>86.81</v>
      </c>
    </row>
    <row r="150" spans="1:10" ht="39" customHeight="1" x14ac:dyDescent="0.25">
      <c r="A150" s="40" t="s">
        <v>74</v>
      </c>
      <c r="B150" s="41" t="s">
        <v>1064</v>
      </c>
      <c r="C150" s="40" t="s">
        <v>67</v>
      </c>
      <c r="D150" s="40" t="s">
        <v>1063</v>
      </c>
      <c r="E150" s="39" t="s">
        <v>1060</v>
      </c>
      <c r="F150" s="39"/>
      <c r="G150" s="38" t="s">
        <v>75</v>
      </c>
      <c r="H150" s="37">
        <v>0.80230000000000001</v>
      </c>
      <c r="I150" s="36">
        <v>171.77</v>
      </c>
      <c r="J150" s="36">
        <v>137.81</v>
      </c>
    </row>
    <row r="151" spans="1:10" ht="39" customHeight="1" x14ac:dyDescent="0.25">
      <c r="A151" s="40" t="s">
        <v>74</v>
      </c>
      <c r="B151" s="41" t="s">
        <v>1062</v>
      </c>
      <c r="C151" s="40" t="s">
        <v>67</v>
      </c>
      <c r="D151" s="40" t="s">
        <v>1061</v>
      </c>
      <c r="E151" s="39" t="s">
        <v>1060</v>
      </c>
      <c r="F151" s="39"/>
      <c r="G151" s="38" t="s">
        <v>75</v>
      </c>
      <c r="H151" s="37">
        <v>0.62549999999999994</v>
      </c>
      <c r="I151" s="36">
        <v>218.37</v>
      </c>
      <c r="J151" s="36">
        <v>136.59</v>
      </c>
    </row>
    <row r="152" spans="1:10" ht="39" customHeight="1" x14ac:dyDescent="0.25">
      <c r="A152" s="34" t="s">
        <v>69</v>
      </c>
      <c r="B152" s="35" t="s">
        <v>1059</v>
      </c>
      <c r="C152" s="34" t="s">
        <v>67</v>
      </c>
      <c r="D152" s="34" t="s">
        <v>1058</v>
      </c>
      <c r="E152" s="33" t="s">
        <v>65</v>
      </c>
      <c r="F152" s="33"/>
      <c r="G152" s="32" t="s">
        <v>107</v>
      </c>
      <c r="H152" s="31">
        <v>6.6199999999999995E-2</v>
      </c>
      <c r="I152" s="30">
        <v>20.100000000000001</v>
      </c>
      <c r="J152" s="30">
        <v>1.33</v>
      </c>
    </row>
    <row r="153" spans="1:10" x14ac:dyDescent="0.25">
      <c r="A153" s="29"/>
      <c r="B153" s="29"/>
      <c r="C153" s="29"/>
      <c r="D153" s="29"/>
      <c r="E153" s="29" t="s">
        <v>63</v>
      </c>
      <c r="F153" s="27">
        <v>150.05000000000001</v>
      </c>
      <c r="G153" s="29" t="s">
        <v>62</v>
      </c>
      <c r="H153" s="27">
        <v>0</v>
      </c>
      <c r="I153" s="29" t="s">
        <v>61</v>
      </c>
      <c r="J153" s="27">
        <v>150.05000000000001</v>
      </c>
    </row>
    <row r="154" spans="1:10" x14ac:dyDescent="0.25">
      <c r="A154" s="29"/>
      <c r="B154" s="29"/>
      <c r="C154" s="29"/>
      <c r="D154" s="29"/>
      <c r="E154" s="29" t="s">
        <v>60</v>
      </c>
      <c r="F154" s="27">
        <v>202.17</v>
      </c>
      <c r="G154" s="29"/>
      <c r="H154" s="28" t="s">
        <v>59</v>
      </c>
      <c r="I154" s="28"/>
      <c r="J154" s="27">
        <v>1085.81</v>
      </c>
    </row>
    <row r="155" spans="1:10" ht="30" customHeight="1" thickBot="1" x14ac:dyDescent="0.3">
      <c r="A155" s="21"/>
      <c r="B155" s="21"/>
      <c r="C155" s="21"/>
      <c r="D155" s="21"/>
      <c r="E155" s="21"/>
      <c r="F155" s="21"/>
      <c r="G155" s="21" t="s">
        <v>58</v>
      </c>
      <c r="H155" s="26">
        <v>4</v>
      </c>
      <c r="I155" s="21" t="s">
        <v>57</v>
      </c>
      <c r="J155" s="25">
        <v>4343.24</v>
      </c>
    </row>
    <row r="156" spans="1:10" ht="1.05" customHeight="1" thickTop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</row>
    <row r="157" spans="1:10" ht="24" customHeight="1" x14ac:dyDescent="0.25">
      <c r="A157" s="53" t="s">
        <v>24</v>
      </c>
      <c r="B157" s="53"/>
      <c r="C157" s="53"/>
      <c r="D157" s="53" t="s">
        <v>25</v>
      </c>
      <c r="E157" s="53"/>
      <c r="F157" s="55"/>
      <c r="G157" s="55"/>
      <c r="H157" s="54"/>
      <c r="I157" s="53"/>
      <c r="J157" s="52">
        <v>199736.3</v>
      </c>
    </row>
    <row r="158" spans="1:10" ht="24" customHeight="1" x14ac:dyDescent="0.25">
      <c r="A158" s="53" t="s">
        <v>1057</v>
      </c>
      <c r="B158" s="53"/>
      <c r="C158" s="53"/>
      <c r="D158" s="53" t="s">
        <v>1056</v>
      </c>
      <c r="E158" s="53"/>
      <c r="F158" s="55"/>
      <c r="G158" s="55"/>
      <c r="H158" s="54"/>
      <c r="I158" s="53"/>
      <c r="J158" s="52">
        <v>18365.009999999998</v>
      </c>
    </row>
    <row r="159" spans="1:10" ht="18" customHeight="1" x14ac:dyDescent="0.25">
      <c r="A159" s="51" t="s">
        <v>1055</v>
      </c>
      <c r="B159" s="48" t="s">
        <v>85</v>
      </c>
      <c r="C159" s="51" t="s">
        <v>84</v>
      </c>
      <c r="D159" s="51" t="s">
        <v>10</v>
      </c>
      <c r="E159" s="50" t="s">
        <v>83</v>
      </c>
      <c r="F159" s="50"/>
      <c r="G159" s="49" t="s">
        <v>82</v>
      </c>
      <c r="H159" s="48" t="s">
        <v>81</v>
      </c>
      <c r="I159" s="48" t="s">
        <v>80</v>
      </c>
      <c r="J159" s="48" t="s">
        <v>79</v>
      </c>
    </row>
    <row r="160" spans="1:10" ht="39" customHeight="1" x14ac:dyDescent="0.25">
      <c r="A160" s="46" t="s">
        <v>78</v>
      </c>
      <c r="B160" s="47" t="s">
        <v>1054</v>
      </c>
      <c r="C160" s="46" t="s">
        <v>67</v>
      </c>
      <c r="D160" s="46" t="s">
        <v>1053</v>
      </c>
      <c r="E160" s="45" t="s">
        <v>213</v>
      </c>
      <c r="F160" s="45"/>
      <c r="G160" s="44" t="s">
        <v>75</v>
      </c>
      <c r="H160" s="43">
        <v>1</v>
      </c>
      <c r="I160" s="42">
        <v>205.44</v>
      </c>
      <c r="J160" s="42">
        <v>205.44</v>
      </c>
    </row>
    <row r="161" spans="1:10" ht="39" customHeight="1" x14ac:dyDescent="0.25">
      <c r="A161" s="40" t="s">
        <v>74</v>
      </c>
      <c r="B161" s="41" t="s">
        <v>1052</v>
      </c>
      <c r="C161" s="40" t="s">
        <v>67</v>
      </c>
      <c r="D161" s="40" t="s">
        <v>1051</v>
      </c>
      <c r="E161" s="39" t="s">
        <v>213</v>
      </c>
      <c r="F161" s="39"/>
      <c r="G161" s="38" t="s">
        <v>135</v>
      </c>
      <c r="H161" s="37">
        <v>0.1</v>
      </c>
      <c r="I161" s="36">
        <v>184.52</v>
      </c>
      <c r="J161" s="36">
        <v>18.45</v>
      </c>
    </row>
    <row r="162" spans="1:10" ht="25.95" customHeight="1" x14ac:dyDescent="0.25">
      <c r="A162" s="40" t="s">
        <v>74</v>
      </c>
      <c r="B162" s="41" t="s">
        <v>1050</v>
      </c>
      <c r="C162" s="40" t="s">
        <v>67</v>
      </c>
      <c r="D162" s="40" t="s">
        <v>1049</v>
      </c>
      <c r="E162" s="39" t="s">
        <v>213</v>
      </c>
      <c r="F162" s="39"/>
      <c r="G162" s="38" t="s">
        <v>135</v>
      </c>
      <c r="H162" s="37">
        <v>3.5000000000000003E-2</v>
      </c>
      <c r="I162" s="36">
        <v>56.01</v>
      </c>
      <c r="J162" s="36">
        <v>1.96</v>
      </c>
    </row>
    <row r="163" spans="1:10" ht="39" customHeight="1" x14ac:dyDescent="0.25">
      <c r="A163" s="40" t="s">
        <v>74</v>
      </c>
      <c r="B163" s="41" t="s">
        <v>1048</v>
      </c>
      <c r="C163" s="40" t="s">
        <v>67</v>
      </c>
      <c r="D163" s="40" t="s">
        <v>1047</v>
      </c>
      <c r="E163" s="39" t="s">
        <v>213</v>
      </c>
      <c r="F163" s="39"/>
      <c r="G163" s="38" t="s">
        <v>75</v>
      </c>
      <c r="H163" s="37">
        <v>1</v>
      </c>
      <c r="I163" s="36">
        <v>3</v>
      </c>
      <c r="J163" s="36">
        <v>3</v>
      </c>
    </row>
    <row r="164" spans="1:10" ht="39" customHeight="1" x14ac:dyDescent="0.25">
      <c r="A164" s="40" t="s">
        <v>74</v>
      </c>
      <c r="B164" s="41" t="s">
        <v>1046</v>
      </c>
      <c r="C164" s="40" t="s">
        <v>67</v>
      </c>
      <c r="D164" s="40" t="s">
        <v>1045</v>
      </c>
      <c r="E164" s="39" t="s">
        <v>213</v>
      </c>
      <c r="F164" s="39"/>
      <c r="G164" s="38" t="s">
        <v>75</v>
      </c>
      <c r="H164" s="37">
        <v>0.08</v>
      </c>
      <c r="I164" s="36">
        <v>116.91</v>
      </c>
      <c r="J164" s="36">
        <v>9.35</v>
      </c>
    </row>
    <row r="165" spans="1:10" ht="39" customHeight="1" x14ac:dyDescent="0.25">
      <c r="A165" s="40" t="s">
        <v>74</v>
      </c>
      <c r="B165" s="41" t="s">
        <v>1044</v>
      </c>
      <c r="C165" s="40" t="s">
        <v>67</v>
      </c>
      <c r="D165" s="40" t="s">
        <v>1043</v>
      </c>
      <c r="E165" s="39" t="s">
        <v>213</v>
      </c>
      <c r="F165" s="39"/>
      <c r="G165" s="38" t="s">
        <v>75</v>
      </c>
      <c r="H165" s="37">
        <v>1.24</v>
      </c>
      <c r="I165" s="36">
        <v>2.74</v>
      </c>
      <c r="J165" s="36">
        <v>3.39</v>
      </c>
    </row>
    <row r="166" spans="1:10" ht="39" customHeight="1" x14ac:dyDescent="0.25">
      <c r="A166" s="40" t="s">
        <v>74</v>
      </c>
      <c r="B166" s="41" t="s">
        <v>1042</v>
      </c>
      <c r="C166" s="40" t="s">
        <v>67</v>
      </c>
      <c r="D166" s="40" t="s">
        <v>1041</v>
      </c>
      <c r="E166" s="39" t="s">
        <v>213</v>
      </c>
      <c r="F166" s="39"/>
      <c r="G166" s="38" t="s">
        <v>202</v>
      </c>
      <c r="H166" s="37">
        <v>3.6</v>
      </c>
      <c r="I166" s="36">
        <v>17.600000000000001</v>
      </c>
      <c r="J166" s="36">
        <v>63.36</v>
      </c>
    </row>
    <row r="167" spans="1:10" ht="39" customHeight="1" x14ac:dyDescent="0.25">
      <c r="A167" s="40" t="s">
        <v>74</v>
      </c>
      <c r="B167" s="41" t="s">
        <v>1040</v>
      </c>
      <c r="C167" s="40" t="s">
        <v>67</v>
      </c>
      <c r="D167" s="40" t="s">
        <v>1039</v>
      </c>
      <c r="E167" s="39" t="s">
        <v>213</v>
      </c>
      <c r="F167" s="39"/>
      <c r="G167" s="38" t="s">
        <v>135</v>
      </c>
      <c r="H167" s="37">
        <v>0.13500000000000001</v>
      </c>
      <c r="I167" s="36">
        <v>784.71</v>
      </c>
      <c r="J167" s="36">
        <v>105.93</v>
      </c>
    </row>
    <row r="168" spans="1:10" x14ac:dyDescent="0.25">
      <c r="A168" s="29"/>
      <c r="B168" s="29"/>
      <c r="C168" s="29"/>
      <c r="D168" s="29"/>
      <c r="E168" s="29" t="s">
        <v>63</v>
      </c>
      <c r="F168" s="27">
        <v>16.72</v>
      </c>
      <c r="G168" s="29" t="s">
        <v>62</v>
      </c>
      <c r="H168" s="27">
        <v>0</v>
      </c>
      <c r="I168" s="29" t="s">
        <v>61</v>
      </c>
      <c r="J168" s="27">
        <v>16.72</v>
      </c>
    </row>
    <row r="169" spans="1:10" x14ac:dyDescent="0.25">
      <c r="A169" s="29"/>
      <c r="B169" s="29"/>
      <c r="C169" s="29"/>
      <c r="D169" s="29"/>
      <c r="E169" s="29" t="s">
        <v>60</v>
      </c>
      <c r="F169" s="27">
        <v>47</v>
      </c>
      <c r="G169" s="29"/>
      <c r="H169" s="28" t="s">
        <v>59</v>
      </c>
      <c r="I169" s="28"/>
      <c r="J169" s="27">
        <v>252.44</v>
      </c>
    </row>
    <row r="170" spans="1:10" ht="30" customHeight="1" thickBot="1" x14ac:dyDescent="0.3">
      <c r="A170" s="21"/>
      <c r="B170" s="21"/>
      <c r="C170" s="21"/>
      <c r="D170" s="21"/>
      <c r="E170" s="21"/>
      <c r="F170" s="21"/>
      <c r="G170" s="21" t="s">
        <v>58</v>
      </c>
      <c r="H170" s="26">
        <v>72.75</v>
      </c>
      <c r="I170" s="21" t="s">
        <v>57</v>
      </c>
      <c r="J170" s="25">
        <v>18365.009999999998</v>
      </c>
    </row>
    <row r="171" spans="1:10" ht="1.05" customHeight="1" thickTop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</row>
    <row r="172" spans="1:10" ht="24" customHeight="1" x14ac:dyDescent="0.25">
      <c r="A172" s="53" t="s">
        <v>1038</v>
      </c>
      <c r="B172" s="53"/>
      <c r="C172" s="53"/>
      <c r="D172" s="53" t="s">
        <v>1037</v>
      </c>
      <c r="E172" s="53"/>
      <c r="F172" s="55"/>
      <c r="G172" s="55"/>
      <c r="H172" s="54"/>
      <c r="I172" s="53"/>
      <c r="J172" s="52">
        <v>60620.47</v>
      </c>
    </row>
    <row r="173" spans="1:10" ht="18" customHeight="1" x14ac:dyDescent="0.25">
      <c r="A173" s="51" t="s">
        <v>1036</v>
      </c>
      <c r="B173" s="48" t="s">
        <v>85</v>
      </c>
      <c r="C173" s="51" t="s">
        <v>84</v>
      </c>
      <c r="D173" s="51" t="s">
        <v>10</v>
      </c>
      <c r="E173" s="50" t="s">
        <v>83</v>
      </c>
      <c r="F173" s="50"/>
      <c r="G173" s="49" t="s">
        <v>82</v>
      </c>
      <c r="H173" s="48" t="s">
        <v>81</v>
      </c>
      <c r="I173" s="48" t="s">
        <v>80</v>
      </c>
      <c r="J173" s="48" t="s">
        <v>79</v>
      </c>
    </row>
    <row r="174" spans="1:10" ht="39" customHeight="1" x14ac:dyDescent="0.25">
      <c r="A174" s="46" t="s">
        <v>78</v>
      </c>
      <c r="B174" s="47" t="s">
        <v>317</v>
      </c>
      <c r="C174" s="46" t="s">
        <v>67</v>
      </c>
      <c r="D174" s="46" t="s">
        <v>316</v>
      </c>
      <c r="E174" s="45" t="s">
        <v>315</v>
      </c>
      <c r="F174" s="45"/>
      <c r="G174" s="44" t="s">
        <v>75</v>
      </c>
      <c r="H174" s="43">
        <v>1</v>
      </c>
      <c r="I174" s="42">
        <v>114.97</v>
      </c>
      <c r="J174" s="42">
        <v>114.97</v>
      </c>
    </row>
    <row r="175" spans="1:10" ht="24" customHeight="1" x14ac:dyDescent="0.25">
      <c r="A175" s="40" t="s">
        <v>74</v>
      </c>
      <c r="B175" s="41" t="s">
        <v>182</v>
      </c>
      <c r="C175" s="40" t="s">
        <v>67</v>
      </c>
      <c r="D175" s="40" t="s">
        <v>181</v>
      </c>
      <c r="E175" s="39" t="s">
        <v>71</v>
      </c>
      <c r="F175" s="39"/>
      <c r="G175" s="38" t="s">
        <v>70</v>
      </c>
      <c r="H175" s="37">
        <v>0.74</v>
      </c>
      <c r="I175" s="36">
        <v>24.33</v>
      </c>
      <c r="J175" s="36">
        <v>18</v>
      </c>
    </row>
    <row r="176" spans="1:10" ht="24" customHeight="1" x14ac:dyDescent="0.25">
      <c r="A176" s="40" t="s">
        <v>74</v>
      </c>
      <c r="B176" s="41" t="s">
        <v>73</v>
      </c>
      <c r="C176" s="40" t="s">
        <v>67</v>
      </c>
      <c r="D176" s="40" t="s">
        <v>72</v>
      </c>
      <c r="E176" s="39" t="s">
        <v>71</v>
      </c>
      <c r="F176" s="39"/>
      <c r="G176" s="38" t="s">
        <v>70</v>
      </c>
      <c r="H176" s="37">
        <v>0.74</v>
      </c>
      <c r="I176" s="36">
        <v>19.29</v>
      </c>
      <c r="J176" s="36">
        <v>14.27</v>
      </c>
    </row>
    <row r="177" spans="1:10" ht="52.05" customHeight="1" x14ac:dyDescent="0.25">
      <c r="A177" s="40" t="s">
        <v>74</v>
      </c>
      <c r="B177" s="41" t="s">
        <v>314</v>
      </c>
      <c r="C177" s="40" t="s">
        <v>67</v>
      </c>
      <c r="D177" s="40" t="s">
        <v>313</v>
      </c>
      <c r="E177" s="39" t="s">
        <v>71</v>
      </c>
      <c r="F177" s="39"/>
      <c r="G177" s="38" t="s">
        <v>135</v>
      </c>
      <c r="H177" s="37">
        <v>1.2500000000000001E-2</v>
      </c>
      <c r="I177" s="36">
        <v>542.13</v>
      </c>
      <c r="J177" s="36">
        <v>6.77</v>
      </c>
    </row>
    <row r="178" spans="1:10" ht="25.95" customHeight="1" x14ac:dyDescent="0.25">
      <c r="A178" s="34" t="s">
        <v>69</v>
      </c>
      <c r="B178" s="35" t="s">
        <v>312</v>
      </c>
      <c r="C178" s="34" t="s">
        <v>67</v>
      </c>
      <c r="D178" s="34" t="s">
        <v>311</v>
      </c>
      <c r="E178" s="33" t="s">
        <v>65</v>
      </c>
      <c r="F178" s="33"/>
      <c r="G178" s="32" t="s">
        <v>107</v>
      </c>
      <c r="H178" s="31">
        <v>1.55</v>
      </c>
      <c r="I178" s="30">
        <v>2.5299999999999998</v>
      </c>
      <c r="J178" s="30">
        <v>3.92</v>
      </c>
    </row>
    <row r="179" spans="1:10" ht="25.95" customHeight="1" x14ac:dyDescent="0.25">
      <c r="A179" s="34" t="s">
        <v>69</v>
      </c>
      <c r="B179" s="35" t="s">
        <v>310</v>
      </c>
      <c r="C179" s="34" t="s">
        <v>67</v>
      </c>
      <c r="D179" s="34" t="s">
        <v>309</v>
      </c>
      <c r="E179" s="33" t="s">
        <v>65</v>
      </c>
      <c r="F179" s="33"/>
      <c r="G179" s="32" t="s">
        <v>107</v>
      </c>
      <c r="H179" s="31">
        <v>15.51</v>
      </c>
      <c r="I179" s="30">
        <v>4.21</v>
      </c>
      <c r="J179" s="30">
        <v>65.290000000000006</v>
      </c>
    </row>
    <row r="180" spans="1:10" ht="25.95" customHeight="1" x14ac:dyDescent="0.25">
      <c r="A180" s="34" t="s">
        <v>69</v>
      </c>
      <c r="B180" s="35" t="s">
        <v>308</v>
      </c>
      <c r="C180" s="34" t="s">
        <v>67</v>
      </c>
      <c r="D180" s="34" t="s">
        <v>307</v>
      </c>
      <c r="E180" s="33" t="s">
        <v>65</v>
      </c>
      <c r="F180" s="33"/>
      <c r="G180" s="32" t="s">
        <v>107</v>
      </c>
      <c r="H180" s="31">
        <v>1.29</v>
      </c>
      <c r="I180" s="30">
        <v>5.21</v>
      </c>
      <c r="J180" s="30">
        <v>6.72</v>
      </c>
    </row>
    <row r="181" spans="1:10" x14ac:dyDescent="0.25">
      <c r="A181" s="29"/>
      <c r="B181" s="29"/>
      <c r="C181" s="29"/>
      <c r="D181" s="29"/>
      <c r="E181" s="29" t="s">
        <v>63</v>
      </c>
      <c r="F181" s="27">
        <v>25.44</v>
      </c>
      <c r="G181" s="29" t="s">
        <v>62</v>
      </c>
      <c r="H181" s="27">
        <v>0</v>
      </c>
      <c r="I181" s="29" t="s">
        <v>61</v>
      </c>
      <c r="J181" s="27">
        <v>25.44</v>
      </c>
    </row>
    <row r="182" spans="1:10" x14ac:dyDescent="0.25">
      <c r="A182" s="29"/>
      <c r="B182" s="29"/>
      <c r="C182" s="29"/>
      <c r="D182" s="29"/>
      <c r="E182" s="29" t="s">
        <v>60</v>
      </c>
      <c r="F182" s="27">
        <v>26.3</v>
      </c>
      <c r="G182" s="29"/>
      <c r="H182" s="28" t="s">
        <v>59</v>
      </c>
      <c r="I182" s="28"/>
      <c r="J182" s="27">
        <v>141.27000000000001</v>
      </c>
    </row>
    <row r="183" spans="1:10" ht="30" customHeight="1" thickBot="1" x14ac:dyDescent="0.3">
      <c r="A183" s="21"/>
      <c r="B183" s="21"/>
      <c r="C183" s="21"/>
      <c r="D183" s="21"/>
      <c r="E183" s="21"/>
      <c r="F183" s="21"/>
      <c r="G183" s="21" t="s">
        <v>58</v>
      </c>
      <c r="H183" s="26">
        <v>308.41000000000003</v>
      </c>
      <c r="I183" s="21" t="s">
        <v>57</v>
      </c>
      <c r="J183" s="25">
        <v>43569.08</v>
      </c>
    </row>
    <row r="184" spans="1:10" ht="1.05" customHeight="1" thickTop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</row>
    <row r="185" spans="1:10" ht="18" customHeight="1" x14ac:dyDescent="0.25">
      <c r="A185" s="51" t="s">
        <v>1035</v>
      </c>
      <c r="B185" s="48" t="s">
        <v>85</v>
      </c>
      <c r="C185" s="51" t="s">
        <v>84</v>
      </c>
      <c r="D185" s="51" t="s">
        <v>10</v>
      </c>
      <c r="E185" s="50" t="s">
        <v>83</v>
      </c>
      <c r="F185" s="50"/>
      <c r="G185" s="49" t="s">
        <v>82</v>
      </c>
      <c r="H185" s="48" t="s">
        <v>81</v>
      </c>
      <c r="I185" s="48" t="s">
        <v>80</v>
      </c>
      <c r="J185" s="48" t="s">
        <v>79</v>
      </c>
    </row>
    <row r="186" spans="1:10" ht="25.95" customHeight="1" x14ac:dyDescent="0.25">
      <c r="A186" s="46" t="s">
        <v>78</v>
      </c>
      <c r="B186" s="47" t="s">
        <v>293</v>
      </c>
      <c r="C186" s="46" t="s">
        <v>67</v>
      </c>
      <c r="D186" s="46" t="s">
        <v>292</v>
      </c>
      <c r="E186" s="45" t="s">
        <v>213</v>
      </c>
      <c r="F186" s="45"/>
      <c r="G186" s="44" t="s">
        <v>135</v>
      </c>
      <c r="H186" s="43">
        <v>1</v>
      </c>
      <c r="I186" s="42">
        <v>928.76</v>
      </c>
      <c r="J186" s="42">
        <v>928.76</v>
      </c>
    </row>
    <row r="187" spans="1:10" ht="24" customHeight="1" x14ac:dyDescent="0.25">
      <c r="A187" s="40" t="s">
        <v>74</v>
      </c>
      <c r="B187" s="41" t="s">
        <v>182</v>
      </c>
      <c r="C187" s="40" t="s">
        <v>67</v>
      </c>
      <c r="D187" s="40" t="s">
        <v>181</v>
      </c>
      <c r="E187" s="39" t="s">
        <v>71</v>
      </c>
      <c r="F187" s="39"/>
      <c r="G187" s="38" t="s">
        <v>70</v>
      </c>
      <c r="H187" s="37">
        <v>4.8468999999999998</v>
      </c>
      <c r="I187" s="36">
        <v>24.33</v>
      </c>
      <c r="J187" s="36">
        <v>117.92</v>
      </c>
    </row>
    <row r="188" spans="1:10" ht="24" customHeight="1" x14ac:dyDescent="0.25">
      <c r="A188" s="40" t="s">
        <v>74</v>
      </c>
      <c r="B188" s="41" t="s">
        <v>73</v>
      </c>
      <c r="C188" s="40" t="s">
        <v>67</v>
      </c>
      <c r="D188" s="40" t="s">
        <v>72</v>
      </c>
      <c r="E188" s="39" t="s">
        <v>71</v>
      </c>
      <c r="F188" s="39"/>
      <c r="G188" s="38" t="s">
        <v>70</v>
      </c>
      <c r="H188" s="37">
        <v>3.2313000000000001</v>
      </c>
      <c r="I188" s="36">
        <v>19.29</v>
      </c>
      <c r="J188" s="36">
        <v>62.33</v>
      </c>
    </row>
    <row r="189" spans="1:10" ht="39" customHeight="1" x14ac:dyDescent="0.25">
      <c r="A189" s="40" t="s">
        <v>74</v>
      </c>
      <c r="B189" s="41" t="s">
        <v>291</v>
      </c>
      <c r="C189" s="40" t="s">
        <v>67</v>
      </c>
      <c r="D189" s="40" t="s">
        <v>290</v>
      </c>
      <c r="E189" s="39" t="s">
        <v>213</v>
      </c>
      <c r="F189" s="39"/>
      <c r="G189" s="38" t="s">
        <v>135</v>
      </c>
      <c r="H189" s="37">
        <v>1.2030000000000001</v>
      </c>
      <c r="I189" s="36">
        <v>622.21</v>
      </c>
      <c r="J189" s="36">
        <v>748.51</v>
      </c>
    </row>
    <row r="190" spans="1:10" x14ac:dyDescent="0.25">
      <c r="A190" s="29"/>
      <c r="B190" s="29"/>
      <c r="C190" s="29"/>
      <c r="D190" s="29"/>
      <c r="E190" s="29" t="s">
        <v>63</v>
      </c>
      <c r="F190" s="27">
        <v>208.84</v>
      </c>
      <c r="G190" s="29" t="s">
        <v>62</v>
      </c>
      <c r="H190" s="27">
        <v>0</v>
      </c>
      <c r="I190" s="29" t="s">
        <v>61</v>
      </c>
      <c r="J190" s="27">
        <v>208.84</v>
      </c>
    </row>
    <row r="191" spans="1:10" x14ac:dyDescent="0.25">
      <c r="A191" s="29"/>
      <c r="B191" s="29"/>
      <c r="C191" s="29"/>
      <c r="D191" s="29"/>
      <c r="E191" s="29" t="s">
        <v>60</v>
      </c>
      <c r="F191" s="27">
        <v>212.5</v>
      </c>
      <c r="G191" s="29"/>
      <c r="H191" s="28" t="s">
        <v>59</v>
      </c>
      <c r="I191" s="28"/>
      <c r="J191" s="27">
        <v>1141.26</v>
      </c>
    </row>
    <row r="192" spans="1:10" ht="30" customHeight="1" thickBot="1" x14ac:dyDescent="0.3">
      <c r="A192" s="21"/>
      <c r="B192" s="21"/>
      <c r="C192" s="21"/>
      <c r="D192" s="21"/>
      <c r="E192" s="21"/>
      <c r="F192" s="21"/>
      <c r="G192" s="21" t="s">
        <v>58</v>
      </c>
      <c r="H192" s="26">
        <v>6.46</v>
      </c>
      <c r="I192" s="21" t="s">
        <v>57</v>
      </c>
      <c r="J192" s="25">
        <v>7372.53</v>
      </c>
    </row>
    <row r="193" spans="1:10" ht="1.05" customHeight="1" thickTop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</row>
    <row r="194" spans="1:10" ht="18" customHeight="1" x14ac:dyDescent="0.25">
      <c r="A194" s="51" t="s">
        <v>1034</v>
      </c>
      <c r="B194" s="48" t="s">
        <v>85</v>
      </c>
      <c r="C194" s="51" t="s">
        <v>84</v>
      </c>
      <c r="D194" s="51" t="s">
        <v>10</v>
      </c>
      <c r="E194" s="50" t="s">
        <v>83</v>
      </c>
      <c r="F194" s="50"/>
      <c r="G194" s="49" t="s">
        <v>82</v>
      </c>
      <c r="H194" s="48" t="s">
        <v>81</v>
      </c>
      <c r="I194" s="48" t="s">
        <v>80</v>
      </c>
      <c r="J194" s="48" t="s">
        <v>79</v>
      </c>
    </row>
    <row r="195" spans="1:10" ht="25.95" customHeight="1" x14ac:dyDescent="0.25">
      <c r="A195" s="46" t="s">
        <v>78</v>
      </c>
      <c r="B195" s="47" t="s">
        <v>296</v>
      </c>
      <c r="C195" s="46" t="s">
        <v>67</v>
      </c>
      <c r="D195" s="46" t="s">
        <v>295</v>
      </c>
      <c r="E195" s="45" t="s">
        <v>213</v>
      </c>
      <c r="F195" s="45"/>
      <c r="G195" s="44" t="s">
        <v>135</v>
      </c>
      <c r="H195" s="43">
        <v>1</v>
      </c>
      <c r="I195" s="42">
        <v>1057.08</v>
      </c>
      <c r="J195" s="42">
        <v>1057.08</v>
      </c>
    </row>
    <row r="196" spans="1:10" ht="24" customHeight="1" x14ac:dyDescent="0.25">
      <c r="A196" s="40" t="s">
        <v>74</v>
      </c>
      <c r="B196" s="41" t="s">
        <v>182</v>
      </c>
      <c r="C196" s="40" t="s">
        <v>67</v>
      </c>
      <c r="D196" s="40" t="s">
        <v>181</v>
      </c>
      <c r="E196" s="39" t="s">
        <v>71</v>
      </c>
      <c r="F196" s="39"/>
      <c r="G196" s="38" t="s">
        <v>70</v>
      </c>
      <c r="H196" s="37">
        <v>8.2972999999999999</v>
      </c>
      <c r="I196" s="36">
        <v>24.33</v>
      </c>
      <c r="J196" s="36">
        <v>201.87</v>
      </c>
    </row>
    <row r="197" spans="1:10" ht="24" customHeight="1" x14ac:dyDescent="0.25">
      <c r="A197" s="40" t="s">
        <v>74</v>
      </c>
      <c r="B197" s="41" t="s">
        <v>73</v>
      </c>
      <c r="C197" s="40" t="s">
        <v>67</v>
      </c>
      <c r="D197" s="40" t="s">
        <v>72</v>
      </c>
      <c r="E197" s="39" t="s">
        <v>71</v>
      </c>
      <c r="F197" s="39"/>
      <c r="G197" s="38" t="s">
        <v>70</v>
      </c>
      <c r="H197" s="37">
        <v>5.5315000000000003</v>
      </c>
      <c r="I197" s="36">
        <v>19.29</v>
      </c>
      <c r="J197" s="36">
        <v>106.7</v>
      </c>
    </row>
    <row r="198" spans="1:10" ht="39" customHeight="1" x14ac:dyDescent="0.25">
      <c r="A198" s="40" t="s">
        <v>74</v>
      </c>
      <c r="B198" s="41" t="s">
        <v>291</v>
      </c>
      <c r="C198" s="40" t="s">
        <v>67</v>
      </c>
      <c r="D198" s="40" t="s">
        <v>290</v>
      </c>
      <c r="E198" s="39" t="s">
        <v>213</v>
      </c>
      <c r="F198" s="39"/>
      <c r="G198" s="38" t="s">
        <v>135</v>
      </c>
      <c r="H198" s="37">
        <v>1.2030000000000001</v>
      </c>
      <c r="I198" s="36">
        <v>622.21</v>
      </c>
      <c r="J198" s="36">
        <v>748.51</v>
      </c>
    </row>
    <row r="199" spans="1:10" x14ac:dyDescent="0.25">
      <c r="A199" s="29"/>
      <c r="B199" s="29"/>
      <c r="C199" s="29"/>
      <c r="D199" s="29"/>
      <c r="E199" s="29" t="s">
        <v>63</v>
      </c>
      <c r="F199" s="27">
        <v>307.76</v>
      </c>
      <c r="G199" s="29" t="s">
        <v>62</v>
      </c>
      <c r="H199" s="27">
        <v>0</v>
      </c>
      <c r="I199" s="29" t="s">
        <v>61</v>
      </c>
      <c r="J199" s="27">
        <v>307.76</v>
      </c>
    </row>
    <row r="200" spans="1:10" x14ac:dyDescent="0.25">
      <c r="A200" s="29"/>
      <c r="B200" s="29"/>
      <c r="C200" s="29"/>
      <c r="D200" s="29"/>
      <c r="E200" s="29" t="s">
        <v>60</v>
      </c>
      <c r="F200" s="27">
        <v>241.85</v>
      </c>
      <c r="G200" s="29"/>
      <c r="H200" s="28" t="s">
        <v>59</v>
      </c>
      <c r="I200" s="28"/>
      <c r="J200" s="27">
        <v>1298.93</v>
      </c>
    </row>
    <row r="201" spans="1:10" ht="30" customHeight="1" thickBot="1" x14ac:dyDescent="0.3">
      <c r="A201" s="21"/>
      <c r="B201" s="21"/>
      <c r="C201" s="21"/>
      <c r="D201" s="21"/>
      <c r="E201" s="21"/>
      <c r="F201" s="21"/>
      <c r="G201" s="21" t="s">
        <v>58</v>
      </c>
      <c r="H201" s="26">
        <v>3.52</v>
      </c>
      <c r="I201" s="21" t="s">
        <v>57</v>
      </c>
      <c r="J201" s="25">
        <v>4572.2299999999996</v>
      </c>
    </row>
    <row r="202" spans="1:10" ht="1.05" customHeight="1" thickTop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</row>
    <row r="203" spans="1:10" ht="18" customHeight="1" x14ac:dyDescent="0.25">
      <c r="A203" s="51" t="s">
        <v>1033</v>
      </c>
      <c r="B203" s="48" t="s">
        <v>85</v>
      </c>
      <c r="C203" s="51" t="s">
        <v>84</v>
      </c>
      <c r="D203" s="51" t="s">
        <v>10</v>
      </c>
      <c r="E203" s="50" t="s">
        <v>83</v>
      </c>
      <c r="F203" s="50"/>
      <c r="G203" s="49" t="s">
        <v>82</v>
      </c>
      <c r="H203" s="48" t="s">
        <v>81</v>
      </c>
      <c r="I203" s="48" t="s">
        <v>80</v>
      </c>
      <c r="J203" s="48" t="s">
        <v>79</v>
      </c>
    </row>
    <row r="204" spans="1:10" ht="25.95" customHeight="1" x14ac:dyDescent="0.25">
      <c r="A204" s="46" t="s">
        <v>78</v>
      </c>
      <c r="B204" s="47" t="s">
        <v>288</v>
      </c>
      <c r="C204" s="46" t="s">
        <v>67</v>
      </c>
      <c r="D204" s="46" t="s">
        <v>287</v>
      </c>
      <c r="E204" s="45" t="s">
        <v>213</v>
      </c>
      <c r="F204" s="45"/>
      <c r="G204" s="44" t="s">
        <v>202</v>
      </c>
      <c r="H204" s="43">
        <v>1</v>
      </c>
      <c r="I204" s="42">
        <v>11.47</v>
      </c>
      <c r="J204" s="42">
        <v>11.47</v>
      </c>
    </row>
    <row r="205" spans="1:10" ht="24" customHeight="1" x14ac:dyDescent="0.25">
      <c r="A205" s="40" t="s">
        <v>74</v>
      </c>
      <c r="B205" s="41" t="s">
        <v>286</v>
      </c>
      <c r="C205" s="40" t="s">
        <v>67</v>
      </c>
      <c r="D205" s="40" t="s">
        <v>285</v>
      </c>
      <c r="E205" s="39" t="s">
        <v>71</v>
      </c>
      <c r="F205" s="39"/>
      <c r="G205" s="38" t="s">
        <v>70</v>
      </c>
      <c r="H205" s="37">
        <v>3.2500000000000001E-2</v>
      </c>
      <c r="I205" s="36">
        <v>19.260000000000002</v>
      </c>
      <c r="J205" s="36">
        <v>0.62</v>
      </c>
    </row>
    <row r="206" spans="1:10" ht="24" customHeight="1" x14ac:dyDescent="0.25">
      <c r="A206" s="40" t="s">
        <v>74</v>
      </c>
      <c r="B206" s="41" t="s">
        <v>284</v>
      </c>
      <c r="C206" s="40" t="s">
        <v>67</v>
      </c>
      <c r="D206" s="40" t="s">
        <v>283</v>
      </c>
      <c r="E206" s="39" t="s">
        <v>71</v>
      </c>
      <c r="F206" s="39"/>
      <c r="G206" s="38" t="s">
        <v>70</v>
      </c>
      <c r="H206" s="37">
        <v>4.8800000000000003E-2</v>
      </c>
      <c r="I206" s="36">
        <v>24.14</v>
      </c>
      <c r="J206" s="36">
        <v>1.17</v>
      </c>
    </row>
    <row r="207" spans="1:10" ht="24" customHeight="1" x14ac:dyDescent="0.25">
      <c r="A207" s="34" t="s">
        <v>69</v>
      </c>
      <c r="B207" s="35" t="s">
        <v>282</v>
      </c>
      <c r="C207" s="34" t="s">
        <v>67</v>
      </c>
      <c r="D207" s="34" t="s">
        <v>281</v>
      </c>
      <c r="E207" s="33" t="s">
        <v>65</v>
      </c>
      <c r="F207" s="33"/>
      <c r="G207" s="32" t="s">
        <v>202</v>
      </c>
      <c r="H207" s="31">
        <v>1</v>
      </c>
      <c r="I207" s="30">
        <v>9.68</v>
      </c>
      <c r="J207" s="30">
        <v>9.68</v>
      </c>
    </row>
    <row r="208" spans="1:10" x14ac:dyDescent="0.25">
      <c r="A208" s="29"/>
      <c r="B208" s="29"/>
      <c r="C208" s="29"/>
      <c r="D208" s="29"/>
      <c r="E208" s="29" t="s">
        <v>63</v>
      </c>
      <c r="F208" s="27">
        <v>1.37</v>
      </c>
      <c r="G208" s="29" t="s">
        <v>62</v>
      </c>
      <c r="H208" s="27">
        <v>0</v>
      </c>
      <c r="I208" s="29" t="s">
        <v>61</v>
      </c>
      <c r="J208" s="27">
        <v>1.37</v>
      </c>
    </row>
    <row r="209" spans="1:10" x14ac:dyDescent="0.25">
      <c r="A209" s="29"/>
      <c r="B209" s="29"/>
      <c r="C209" s="29"/>
      <c r="D209" s="29"/>
      <c r="E209" s="29" t="s">
        <v>60</v>
      </c>
      <c r="F209" s="27">
        <v>2.62</v>
      </c>
      <c r="G209" s="29"/>
      <c r="H209" s="28" t="s">
        <v>59</v>
      </c>
      <c r="I209" s="28"/>
      <c r="J209" s="27">
        <v>14.09</v>
      </c>
    </row>
    <row r="210" spans="1:10" ht="30" customHeight="1" thickBot="1" x14ac:dyDescent="0.3">
      <c r="A210" s="21"/>
      <c r="B210" s="21"/>
      <c r="C210" s="21"/>
      <c r="D210" s="21"/>
      <c r="E210" s="21"/>
      <c r="F210" s="21"/>
      <c r="G210" s="21" t="s">
        <v>58</v>
      </c>
      <c r="H210" s="26">
        <v>362.43</v>
      </c>
      <c r="I210" s="21" t="s">
        <v>57</v>
      </c>
      <c r="J210" s="25">
        <v>5106.63</v>
      </c>
    </row>
    <row r="211" spans="1:10" ht="1.05" customHeight="1" thickTop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</row>
    <row r="212" spans="1:10" ht="24" customHeight="1" x14ac:dyDescent="0.25">
      <c r="A212" s="53" t="s">
        <v>1032</v>
      </c>
      <c r="B212" s="53"/>
      <c r="C212" s="53"/>
      <c r="D212" s="53" t="s">
        <v>1031</v>
      </c>
      <c r="E212" s="53"/>
      <c r="F212" s="55"/>
      <c r="G212" s="55"/>
      <c r="H212" s="54"/>
      <c r="I212" s="53"/>
      <c r="J212" s="52">
        <v>8050.77</v>
      </c>
    </row>
    <row r="213" spans="1:10" ht="18" customHeight="1" x14ac:dyDescent="0.25">
      <c r="A213" s="51" t="s">
        <v>1030</v>
      </c>
      <c r="B213" s="48" t="s">
        <v>85</v>
      </c>
      <c r="C213" s="51" t="s">
        <v>84</v>
      </c>
      <c r="D213" s="51" t="s">
        <v>10</v>
      </c>
      <c r="E213" s="50" t="s">
        <v>83</v>
      </c>
      <c r="F213" s="50"/>
      <c r="G213" s="49" t="s">
        <v>82</v>
      </c>
      <c r="H213" s="48" t="s">
        <v>81</v>
      </c>
      <c r="I213" s="48" t="s">
        <v>80</v>
      </c>
      <c r="J213" s="48" t="s">
        <v>79</v>
      </c>
    </row>
    <row r="214" spans="1:10" ht="39" customHeight="1" x14ac:dyDescent="0.25">
      <c r="A214" s="46" t="s">
        <v>78</v>
      </c>
      <c r="B214" s="47" t="s">
        <v>1029</v>
      </c>
      <c r="C214" s="46" t="s">
        <v>67</v>
      </c>
      <c r="D214" s="46" t="s">
        <v>1028</v>
      </c>
      <c r="E214" s="45" t="s">
        <v>1022</v>
      </c>
      <c r="F214" s="45"/>
      <c r="G214" s="44" t="s">
        <v>75</v>
      </c>
      <c r="H214" s="43">
        <v>1</v>
      </c>
      <c r="I214" s="42">
        <v>54.02</v>
      </c>
      <c r="J214" s="42">
        <v>54.02</v>
      </c>
    </row>
    <row r="215" spans="1:10" ht="25.95" customHeight="1" x14ac:dyDescent="0.25">
      <c r="A215" s="40" t="s">
        <v>74</v>
      </c>
      <c r="B215" s="41" t="s">
        <v>1010</v>
      </c>
      <c r="C215" s="40" t="s">
        <v>67</v>
      </c>
      <c r="D215" s="40" t="s">
        <v>1009</v>
      </c>
      <c r="E215" s="39" t="s">
        <v>71</v>
      </c>
      <c r="F215" s="39"/>
      <c r="G215" s="38" t="s">
        <v>70</v>
      </c>
      <c r="H215" s="37">
        <v>0.25369999999999998</v>
      </c>
      <c r="I215" s="36">
        <v>24.21</v>
      </c>
      <c r="J215" s="36">
        <v>6.14</v>
      </c>
    </row>
    <row r="216" spans="1:10" ht="24" customHeight="1" x14ac:dyDescent="0.25">
      <c r="A216" s="40" t="s">
        <v>74</v>
      </c>
      <c r="B216" s="41" t="s">
        <v>73</v>
      </c>
      <c r="C216" s="40" t="s">
        <v>67</v>
      </c>
      <c r="D216" s="40" t="s">
        <v>72</v>
      </c>
      <c r="E216" s="39" t="s">
        <v>71</v>
      </c>
      <c r="F216" s="39"/>
      <c r="G216" s="38" t="s">
        <v>70</v>
      </c>
      <c r="H216" s="37">
        <v>0.1308</v>
      </c>
      <c r="I216" s="36">
        <v>19.29</v>
      </c>
      <c r="J216" s="36">
        <v>2.52</v>
      </c>
    </row>
    <row r="217" spans="1:10" ht="25.95" customHeight="1" x14ac:dyDescent="0.25">
      <c r="A217" s="34" t="s">
        <v>69</v>
      </c>
      <c r="B217" s="35" t="s">
        <v>1027</v>
      </c>
      <c r="C217" s="34" t="s">
        <v>67</v>
      </c>
      <c r="D217" s="34" t="s">
        <v>1026</v>
      </c>
      <c r="E217" s="33" t="s">
        <v>65</v>
      </c>
      <c r="F217" s="33"/>
      <c r="G217" s="32" t="s">
        <v>75</v>
      </c>
      <c r="H217" s="31">
        <v>1.06</v>
      </c>
      <c r="I217" s="30">
        <v>31.9</v>
      </c>
      <c r="J217" s="30">
        <v>33.81</v>
      </c>
    </row>
    <row r="218" spans="1:10" ht="24" customHeight="1" x14ac:dyDescent="0.25">
      <c r="A218" s="34" t="s">
        <v>69</v>
      </c>
      <c r="B218" s="35" t="s">
        <v>1006</v>
      </c>
      <c r="C218" s="34" t="s">
        <v>67</v>
      </c>
      <c r="D218" s="34" t="s">
        <v>1005</v>
      </c>
      <c r="E218" s="33" t="s">
        <v>65</v>
      </c>
      <c r="F218" s="33"/>
      <c r="G218" s="32" t="s">
        <v>202</v>
      </c>
      <c r="H218" s="31">
        <v>9.1325000000000003</v>
      </c>
      <c r="I218" s="30">
        <v>1.1299999999999999</v>
      </c>
      <c r="J218" s="30">
        <v>10.31</v>
      </c>
    </row>
    <row r="219" spans="1:10" ht="24" customHeight="1" x14ac:dyDescent="0.25">
      <c r="A219" s="34" t="s">
        <v>69</v>
      </c>
      <c r="B219" s="35" t="s">
        <v>1004</v>
      </c>
      <c r="C219" s="34" t="s">
        <v>67</v>
      </c>
      <c r="D219" s="34" t="s">
        <v>1003</v>
      </c>
      <c r="E219" s="33" t="s">
        <v>65</v>
      </c>
      <c r="F219" s="33"/>
      <c r="G219" s="32" t="s">
        <v>202</v>
      </c>
      <c r="H219" s="31">
        <v>0.188</v>
      </c>
      <c r="I219" s="30">
        <v>6.63</v>
      </c>
      <c r="J219" s="30">
        <v>1.24</v>
      </c>
    </row>
    <row r="220" spans="1:10" x14ac:dyDescent="0.25">
      <c r="A220" s="29"/>
      <c r="B220" s="29"/>
      <c r="C220" s="29"/>
      <c r="D220" s="29"/>
      <c r="E220" s="29" t="s">
        <v>63</v>
      </c>
      <c r="F220" s="27">
        <v>6.68</v>
      </c>
      <c r="G220" s="29" t="s">
        <v>62</v>
      </c>
      <c r="H220" s="27">
        <v>0</v>
      </c>
      <c r="I220" s="29" t="s">
        <v>61</v>
      </c>
      <c r="J220" s="27">
        <v>6.68</v>
      </c>
    </row>
    <row r="221" spans="1:10" x14ac:dyDescent="0.25">
      <c r="A221" s="29"/>
      <c r="B221" s="29"/>
      <c r="C221" s="29"/>
      <c r="D221" s="29"/>
      <c r="E221" s="29" t="s">
        <v>60</v>
      </c>
      <c r="F221" s="27">
        <v>12.35</v>
      </c>
      <c r="G221" s="29"/>
      <c r="H221" s="28" t="s">
        <v>59</v>
      </c>
      <c r="I221" s="28"/>
      <c r="J221" s="27">
        <v>66.37</v>
      </c>
    </row>
    <row r="222" spans="1:10" ht="30" customHeight="1" thickBot="1" x14ac:dyDescent="0.3">
      <c r="A222" s="21"/>
      <c r="B222" s="21"/>
      <c r="C222" s="21"/>
      <c r="D222" s="21"/>
      <c r="E222" s="21"/>
      <c r="F222" s="21"/>
      <c r="G222" s="21" t="s">
        <v>58</v>
      </c>
      <c r="H222" s="26">
        <v>69.209999999999994</v>
      </c>
      <c r="I222" s="21" t="s">
        <v>57</v>
      </c>
      <c r="J222" s="25">
        <v>4593.46</v>
      </c>
    </row>
    <row r="223" spans="1:10" ht="1.05" customHeight="1" thickTop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</row>
    <row r="224" spans="1:10" ht="18" customHeight="1" x14ac:dyDescent="0.25">
      <c r="A224" s="51" t="s">
        <v>1025</v>
      </c>
      <c r="B224" s="48" t="s">
        <v>85</v>
      </c>
      <c r="C224" s="51" t="s">
        <v>84</v>
      </c>
      <c r="D224" s="51" t="s">
        <v>10</v>
      </c>
      <c r="E224" s="50" t="s">
        <v>83</v>
      </c>
      <c r="F224" s="50"/>
      <c r="G224" s="49" t="s">
        <v>82</v>
      </c>
      <c r="H224" s="48" t="s">
        <v>81</v>
      </c>
      <c r="I224" s="48" t="s">
        <v>80</v>
      </c>
      <c r="J224" s="48" t="s">
        <v>79</v>
      </c>
    </row>
    <row r="225" spans="1:10" ht="52.05" customHeight="1" x14ac:dyDescent="0.25">
      <c r="A225" s="46" t="s">
        <v>78</v>
      </c>
      <c r="B225" s="47" t="s">
        <v>1024</v>
      </c>
      <c r="C225" s="46" t="s">
        <v>67</v>
      </c>
      <c r="D225" s="46" t="s">
        <v>1023</v>
      </c>
      <c r="E225" s="45" t="s">
        <v>1022</v>
      </c>
      <c r="F225" s="45"/>
      <c r="G225" s="44" t="s">
        <v>75</v>
      </c>
      <c r="H225" s="43">
        <v>1</v>
      </c>
      <c r="I225" s="42">
        <v>87.3</v>
      </c>
      <c r="J225" s="42">
        <v>87.3</v>
      </c>
    </row>
    <row r="226" spans="1:10" ht="24" customHeight="1" x14ac:dyDescent="0.25">
      <c r="A226" s="40" t="s">
        <v>74</v>
      </c>
      <c r="B226" s="41" t="s">
        <v>422</v>
      </c>
      <c r="C226" s="40" t="s">
        <v>67</v>
      </c>
      <c r="D226" s="40" t="s">
        <v>421</v>
      </c>
      <c r="E226" s="39" t="s">
        <v>71</v>
      </c>
      <c r="F226" s="39"/>
      <c r="G226" s="38" t="s">
        <v>70</v>
      </c>
      <c r="H226" s="37">
        <v>9.7600000000000006E-2</v>
      </c>
      <c r="I226" s="36">
        <v>23.96</v>
      </c>
      <c r="J226" s="36">
        <v>2.33</v>
      </c>
    </row>
    <row r="227" spans="1:10" ht="24" customHeight="1" x14ac:dyDescent="0.25">
      <c r="A227" s="40" t="s">
        <v>74</v>
      </c>
      <c r="B227" s="41" t="s">
        <v>182</v>
      </c>
      <c r="C227" s="40" t="s">
        <v>67</v>
      </c>
      <c r="D227" s="40" t="s">
        <v>181</v>
      </c>
      <c r="E227" s="39" t="s">
        <v>71</v>
      </c>
      <c r="F227" s="39"/>
      <c r="G227" s="38" t="s">
        <v>70</v>
      </c>
      <c r="H227" s="37">
        <v>0.14829999999999999</v>
      </c>
      <c r="I227" s="36">
        <v>24.33</v>
      </c>
      <c r="J227" s="36">
        <v>3.6</v>
      </c>
    </row>
    <row r="228" spans="1:10" ht="24" customHeight="1" x14ac:dyDescent="0.25">
      <c r="A228" s="40" t="s">
        <v>74</v>
      </c>
      <c r="B228" s="41" t="s">
        <v>73</v>
      </c>
      <c r="C228" s="40" t="s">
        <v>67</v>
      </c>
      <c r="D228" s="40" t="s">
        <v>72</v>
      </c>
      <c r="E228" s="39" t="s">
        <v>71</v>
      </c>
      <c r="F228" s="39"/>
      <c r="G228" s="38" t="s">
        <v>70</v>
      </c>
      <c r="H228" s="37">
        <v>0.24590000000000001</v>
      </c>
      <c r="I228" s="36">
        <v>19.29</v>
      </c>
      <c r="J228" s="36">
        <v>4.74</v>
      </c>
    </row>
    <row r="229" spans="1:10" ht="39" customHeight="1" x14ac:dyDescent="0.25">
      <c r="A229" s="40" t="s">
        <v>74</v>
      </c>
      <c r="B229" s="41" t="s">
        <v>1021</v>
      </c>
      <c r="C229" s="40" t="s">
        <v>67</v>
      </c>
      <c r="D229" s="40" t="s">
        <v>1020</v>
      </c>
      <c r="E229" s="39" t="s">
        <v>213</v>
      </c>
      <c r="F229" s="39"/>
      <c r="G229" s="38" t="s">
        <v>135</v>
      </c>
      <c r="H229" s="37">
        <v>7.3899999999999993E-2</v>
      </c>
      <c r="I229" s="36">
        <v>527.53</v>
      </c>
      <c r="J229" s="36">
        <v>38.979999999999997</v>
      </c>
    </row>
    <row r="230" spans="1:10" ht="25.95" customHeight="1" x14ac:dyDescent="0.25">
      <c r="A230" s="34" t="s">
        <v>69</v>
      </c>
      <c r="B230" s="35" t="s">
        <v>206</v>
      </c>
      <c r="C230" s="34" t="s">
        <v>67</v>
      </c>
      <c r="D230" s="34" t="s">
        <v>205</v>
      </c>
      <c r="E230" s="33" t="s">
        <v>65</v>
      </c>
      <c r="F230" s="33"/>
      <c r="G230" s="32" t="s">
        <v>115</v>
      </c>
      <c r="H230" s="31">
        <v>0.45</v>
      </c>
      <c r="I230" s="30">
        <v>3.69</v>
      </c>
      <c r="J230" s="30">
        <v>1.66</v>
      </c>
    </row>
    <row r="231" spans="1:10" ht="24" customHeight="1" x14ac:dyDescent="0.25">
      <c r="A231" s="34" t="s">
        <v>69</v>
      </c>
      <c r="B231" s="35" t="s">
        <v>1019</v>
      </c>
      <c r="C231" s="34" t="s">
        <v>67</v>
      </c>
      <c r="D231" s="34" t="s">
        <v>1018</v>
      </c>
      <c r="E231" s="33" t="s">
        <v>65</v>
      </c>
      <c r="F231" s="33"/>
      <c r="G231" s="32" t="s">
        <v>202</v>
      </c>
      <c r="H231" s="31">
        <v>2.4E-2</v>
      </c>
      <c r="I231" s="30">
        <v>21.82</v>
      </c>
      <c r="J231" s="30">
        <v>0.52</v>
      </c>
    </row>
    <row r="232" spans="1:10" ht="39" customHeight="1" x14ac:dyDescent="0.25">
      <c r="A232" s="34" t="s">
        <v>69</v>
      </c>
      <c r="B232" s="35" t="s">
        <v>1017</v>
      </c>
      <c r="C232" s="34" t="s">
        <v>67</v>
      </c>
      <c r="D232" s="34" t="s">
        <v>1016</v>
      </c>
      <c r="E232" s="33" t="s">
        <v>65</v>
      </c>
      <c r="F232" s="33"/>
      <c r="G232" s="32" t="s">
        <v>75</v>
      </c>
      <c r="H232" s="31">
        <v>1.0815999999999999</v>
      </c>
      <c r="I232" s="30">
        <v>32.799999999999997</v>
      </c>
      <c r="J232" s="30">
        <v>35.47</v>
      </c>
    </row>
    <row r="233" spans="1:10" x14ac:dyDescent="0.25">
      <c r="A233" s="29"/>
      <c r="B233" s="29"/>
      <c r="C233" s="29"/>
      <c r="D233" s="29"/>
      <c r="E233" s="29" t="s">
        <v>63</v>
      </c>
      <c r="F233" s="27">
        <v>12.46</v>
      </c>
      <c r="G233" s="29" t="s">
        <v>62</v>
      </c>
      <c r="H233" s="27">
        <v>0</v>
      </c>
      <c r="I233" s="29" t="s">
        <v>61</v>
      </c>
      <c r="J233" s="27">
        <v>12.46</v>
      </c>
    </row>
    <row r="234" spans="1:10" x14ac:dyDescent="0.25">
      <c r="A234" s="29"/>
      <c r="B234" s="29"/>
      <c r="C234" s="29"/>
      <c r="D234" s="29"/>
      <c r="E234" s="29" t="s">
        <v>60</v>
      </c>
      <c r="F234" s="27">
        <v>19.97</v>
      </c>
      <c r="G234" s="29"/>
      <c r="H234" s="28" t="s">
        <v>59</v>
      </c>
      <c r="I234" s="28"/>
      <c r="J234" s="27">
        <v>107.27</v>
      </c>
    </row>
    <row r="235" spans="1:10" ht="30" customHeight="1" thickBot="1" x14ac:dyDescent="0.3">
      <c r="A235" s="21"/>
      <c r="B235" s="21"/>
      <c r="C235" s="21"/>
      <c r="D235" s="21"/>
      <c r="E235" s="21"/>
      <c r="F235" s="21"/>
      <c r="G235" s="21" t="s">
        <v>58</v>
      </c>
      <c r="H235" s="26">
        <v>32.229999999999997</v>
      </c>
      <c r="I235" s="21" t="s">
        <v>57</v>
      </c>
      <c r="J235" s="25">
        <v>3457.31</v>
      </c>
    </row>
    <row r="236" spans="1:10" ht="1.05" customHeight="1" thickTop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</row>
    <row r="237" spans="1:10" ht="24" customHeight="1" x14ac:dyDescent="0.25">
      <c r="A237" s="53" t="s">
        <v>1015</v>
      </c>
      <c r="B237" s="53"/>
      <c r="C237" s="53"/>
      <c r="D237" s="53" t="s">
        <v>1014</v>
      </c>
      <c r="E237" s="53"/>
      <c r="F237" s="55"/>
      <c r="G237" s="55"/>
      <c r="H237" s="54"/>
      <c r="I237" s="53"/>
      <c r="J237" s="52">
        <v>12961.13</v>
      </c>
    </row>
    <row r="238" spans="1:10" ht="18" customHeight="1" x14ac:dyDescent="0.25">
      <c r="A238" s="51" t="s">
        <v>1013</v>
      </c>
      <c r="B238" s="48" t="s">
        <v>85</v>
      </c>
      <c r="C238" s="51" t="s">
        <v>84</v>
      </c>
      <c r="D238" s="51" t="s">
        <v>10</v>
      </c>
      <c r="E238" s="50" t="s">
        <v>83</v>
      </c>
      <c r="F238" s="50"/>
      <c r="G238" s="49" t="s">
        <v>82</v>
      </c>
      <c r="H238" s="48" t="s">
        <v>81</v>
      </c>
      <c r="I238" s="48" t="s">
        <v>80</v>
      </c>
      <c r="J238" s="48" t="s">
        <v>79</v>
      </c>
    </row>
    <row r="239" spans="1:10" ht="52.05" customHeight="1" x14ac:dyDescent="0.25">
      <c r="A239" s="46" t="s">
        <v>78</v>
      </c>
      <c r="B239" s="47" t="s">
        <v>1012</v>
      </c>
      <c r="C239" s="46" t="s">
        <v>67</v>
      </c>
      <c r="D239" s="46" t="s">
        <v>1011</v>
      </c>
      <c r="E239" s="45" t="s">
        <v>396</v>
      </c>
      <c r="F239" s="45"/>
      <c r="G239" s="44" t="s">
        <v>75</v>
      </c>
      <c r="H239" s="43">
        <v>1</v>
      </c>
      <c r="I239" s="42">
        <v>75.930000000000007</v>
      </c>
      <c r="J239" s="42">
        <v>75.930000000000007</v>
      </c>
    </row>
    <row r="240" spans="1:10" ht="25.95" customHeight="1" x14ac:dyDescent="0.25">
      <c r="A240" s="40" t="s">
        <v>74</v>
      </c>
      <c r="B240" s="41" t="s">
        <v>1010</v>
      </c>
      <c r="C240" s="40" t="s">
        <v>67</v>
      </c>
      <c r="D240" s="40" t="s">
        <v>1009</v>
      </c>
      <c r="E240" s="39" t="s">
        <v>71</v>
      </c>
      <c r="F240" s="39"/>
      <c r="G240" s="38" t="s">
        <v>70</v>
      </c>
      <c r="H240" s="37">
        <v>0.88819999999999999</v>
      </c>
      <c r="I240" s="36">
        <v>24.21</v>
      </c>
      <c r="J240" s="36">
        <v>21.5</v>
      </c>
    </row>
    <row r="241" spans="1:10" ht="24" customHeight="1" x14ac:dyDescent="0.25">
      <c r="A241" s="40" t="s">
        <v>74</v>
      </c>
      <c r="B241" s="41" t="s">
        <v>73</v>
      </c>
      <c r="C241" s="40" t="s">
        <v>67</v>
      </c>
      <c r="D241" s="40" t="s">
        <v>72</v>
      </c>
      <c r="E241" s="39" t="s">
        <v>71</v>
      </c>
      <c r="F241" s="39"/>
      <c r="G241" s="38" t="s">
        <v>70</v>
      </c>
      <c r="H241" s="37">
        <v>0.3669</v>
      </c>
      <c r="I241" s="36">
        <v>19.29</v>
      </c>
      <c r="J241" s="36">
        <v>7.07</v>
      </c>
    </row>
    <row r="242" spans="1:10" ht="25.95" customHeight="1" x14ac:dyDescent="0.25">
      <c r="A242" s="34" t="s">
        <v>69</v>
      </c>
      <c r="B242" s="35" t="s">
        <v>1008</v>
      </c>
      <c r="C242" s="34" t="s">
        <v>67</v>
      </c>
      <c r="D242" s="34" t="s">
        <v>1007</v>
      </c>
      <c r="E242" s="33" t="s">
        <v>65</v>
      </c>
      <c r="F242" s="33"/>
      <c r="G242" s="32" t="s">
        <v>75</v>
      </c>
      <c r="H242" s="31">
        <v>1.0931999999999999</v>
      </c>
      <c r="I242" s="30">
        <v>34.9</v>
      </c>
      <c r="J242" s="30">
        <v>38.15</v>
      </c>
    </row>
    <row r="243" spans="1:10" ht="24" customHeight="1" x14ac:dyDescent="0.25">
      <c r="A243" s="34" t="s">
        <v>69</v>
      </c>
      <c r="B243" s="35" t="s">
        <v>1006</v>
      </c>
      <c r="C243" s="34" t="s">
        <v>67</v>
      </c>
      <c r="D243" s="34" t="s">
        <v>1005</v>
      </c>
      <c r="E243" s="33" t="s">
        <v>65</v>
      </c>
      <c r="F243" s="33"/>
      <c r="G243" s="32" t="s">
        <v>202</v>
      </c>
      <c r="H243" s="31">
        <v>6.85</v>
      </c>
      <c r="I243" s="30">
        <v>1.1299999999999999</v>
      </c>
      <c r="J243" s="30">
        <v>7.74</v>
      </c>
    </row>
    <row r="244" spans="1:10" ht="24" customHeight="1" x14ac:dyDescent="0.25">
      <c r="A244" s="34" t="s">
        <v>69</v>
      </c>
      <c r="B244" s="35" t="s">
        <v>1004</v>
      </c>
      <c r="C244" s="34" t="s">
        <v>67</v>
      </c>
      <c r="D244" s="34" t="s">
        <v>1003</v>
      </c>
      <c r="E244" s="33" t="s">
        <v>65</v>
      </c>
      <c r="F244" s="33"/>
      <c r="G244" s="32" t="s">
        <v>202</v>
      </c>
      <c r="H244" s="31">
        <v>0.222</v>
      </c>
      <c r="I244" s="30">
        <v>6.63</v>
      </c>
      <c r="J244" s="30">
        <v>1.47</v>
      </c>
    </row>
    <row r="245" spans="1:10" x14ac:dyDescent="0.25">
      <c r="A245" s="29"/>
      <c r="B245" s="29"/>
      <c r="C245" s="29"/>
      <c r="D245" s="29"/>
      <c r="E245" s="29" t="s">
        <v>63</v>
      </c>
      <c r="F245" s="27">
        <v>22.13</v>
      </c>
      <c r="G245" s="29" t="s">
        <v>62</v>
      </c>
      <c r="H245" s="27">
        <v>0</v>
      </c>
      <c r="I245" s="29" t="s">
        <v>61</v>
      </c>
      <c r="J245" s="27">
        <v>22.13</v>
      </c>
    </row>
    <row r="246" spans="1:10" x14ac:dyDescent="0.25">
      <c r="A246" s="29"/>
      <c r="B246" s="29"/>
      <c r="C246" s="29"/>
      <c r="D246" s="29"/>
      <c r="E246" s="29" t="s">
        <v>60</v>
      </c>
      <c r="F246" s="27">
        <v>17.37</v>
      </c>
      <c r="G246" s="29"/>
      <c r="H246" s="28" t="s">
        <v>59</v>
      </c>
      <c r="I246" s="28"/>
      <c r="J246" s="27">
        <v>93.3</v>
      </c>
    </row>
    <row r="247" spans="1:10" ht="30" customHeight="1" thickBot="1" x14ac:dyDescent="0.3">
      <c r="A247" s="21"/>
      <c r="B247" s="21"/>
      <c r="C247" s="21"/>
      <c r="D247" s="21"/>
      <c r="E247" s="21"/>
      <c r="F247" s="21"/>
      <c r="G247" s="21" t="s">
        <v>58</v>
      </c>
      <c r="H247" s="26">
        <v>56.23</v>
      </c>
      <c r="I247" s="21" t="s">
        <v>57</v>
      </c>
      <c r="J247" s="25">
        <v>5246.25</v>
      </c>
    </row>
    <row r="248" spans="1:10" ht="1.05" customHeight="1" thickTop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</row>
    <row r="249" spans="1:10" ht="18" customHeight="1" x14ac:dyDescent="0.25">
      <c r="A249" s="51" t="s">
        <v>1002</v>
      </c>
      <c r="B249" s="48" t="s">
        <v>85</v>
      </c>
      <c r="C249" s="51" t="s">
        <v>84</v>
      </c>
      <c r="D249" s="51" t="s">
        <v>10</v>
      </c>
      <c r="E249" s="50" t="s">
        <v>83</v>
      </c>
      <c r="F249" s="50"/>
      <c r="G249" s="49" t="s">
        <v>82</v>
      </c>
      <c r="H249" s="48" t="s">
        <v>81</v>
      </c>
      <c r="I249" s="48" t="s">
        <v>80</v>
      </c>
      <c r="J249" s="48" t="s">
        <v>79</v>
      </c>
    </row>
    <row r="250" spans="1:10" ht="25.95" customHeight="1" x14ac:dyDescent="0.25">
      <c r="A250" s="46" t="s">
        <v>78</v>
      </c>
      <c r="B250" s="47" t="s">
        <v>305</v>
      </c>
      <c r="C250" s="46" t="s">
        <v>67</v>
      </c>
      <c r="D250" s="46" t="s">
        <v>304</v>
      </c>
      <c r="E250" s="45" t="s">
        <v>303</v>
      </c>
      <c r="F250" s="45"/>
      <c r="G250" s="44" t="s">
        <v>75</v>
      </c>
      <c r="H250" s="43">
        <v>1</v>
      </c>
      <c r="I250" s="42">
        <v>11.33</v>
      </c>
      <c r="J250" s="42">
        <v>11.33</v>
      </c>
    </row>
    <row r="251" spans="1:10" ht="24" customHeight="1" x14ac:dyDescent="0.25">
      <c r="A251" s="40" t="s">
        <v>74</v>
      </c>
      <c r="B251" s="41" t="s">
        <v>302</v>
      </c>
      <c r="C251" s="40" t="s">
        <v>67</v>
      </c>
      <c r="D251" s="40" t="s">
        <v>301</v>
      </c>
      <c r="E251" s="39" t="s">
        <v>71</v>
      </c>
      <c r="F251" s="39"/>
      <c r="G251" s="38" t="s">
        <v>70</v>
      </c>
      <c r="H251" s="37">
        <v>0.16309999999999999</v>
      </c>
      <c r="I251" s="36">
        <v>25.56</v>
      </c>
      <c r="J251" s="36">
        <v>4.16</v>
      </c>
    </row>
    <row r="252" spans="1:10" ht="24" customHeight="1" x14ac:dyDescent="0.25">
      <c r="A252" s="40" t="s">
        <v>74</v>
      </c>
      <c r="B252" s="41" t="s">
        <v>73</v>
      </c>
      <c r="C252" s="40" t="s">
        <v>67</v>
      </c>
      <c r="D252" s="40" t="s">
        <v>72</v>
      </c>
      <c r="E252" s="39" t="s">
        <v>71</v>
      </c>
      <c r="F252" s="39"/>
      <c r="G252" s="38" t="s">
        <v>70</v>
      </c>
      <c r="H252" s="37">
        <v>5.4399999999999997E-2</v>
      </c>
      <c r="I252" s="36">
        <v>19.29</v>
      </c>
      <c r="J252" s="36">
        <v>1.04</v>
      </c>
    </row>
    <row r="253" spans="1:10" ht="24" customHeight="1" x14ac:dyDescent="0.25">
      <c r="A253" s="34" t="s">
        <v>69</v>
      </c>
      <c r="B253" s="35" t="s">
        <v>300</v>
      </c>
      <c r="C253" s="34" t="s">
        <v>67</v>
      </c>
      <c r="D253" s="34" t="s">
        <v>299</v>
      </c>
      <c r="E253" s="33" t="s">
        <v>65</v>
      </c>
      <c r="F253" s="33"/>
      <c r="G253" s="32" t="s">
        <v>64</v>
      </c>
      <c r="H253" s="31">
        <v>0.22850000000000001</v>
      </c>
      <c r="I253" s="30">
        <v>26.87</v>
      </c>
      <c r="J253" s="30">
        <v>6.13</v>
      </c>
    </row>
    <row r="254" spans="1:10" x14ac:dyDescent="0.25">
      <c r="A254" s="29"/>
      <c r="B254" s="29"/>
      <c r="C254" s="29"/>
      <c r="D254" s="29"/>
      <c r="E254" s="29" t="s">
        <v>63</v>
      </c>
      <c r="F254" s="27">
        <v>3.87</v>
      </c>
      <c r="G254" s="29" t="s">
        <v>62</v>
      </c>
      <c r="H254" s="27">
        <v>0</v>
      </c>
      <c r="I254" s="29" t="s">
        <v>61</v>
      </c>
      <c r="J254" s="27">
        <v>3.87</v>
      </c>
    </row>
    <row r="255" spans="1:10" x14ac:dyDescent="0.25">
      <c r="A255" s="29"/>
      <c r="B255" s="29"/>
      <c r="C255" s="29"/>
      <c r="D255" s="29"/>
      <c r="E255" s="29" t="s">
        <v>60</v>
      </c>
      <c r="F255" s="27">
        <v>2.59</v>
      </c>
      <c r="G255" s="29"/>
      <c r="H255" s="28" t="s">
        <v>59</v>
      </c>
      <c r="I255" s="28"/>
      <c r="J255" s="27">
        <v>13.92</v>
      </c>
    </row>
    <row r="256" spans="1:10" ht="30" customHeight="1" thickBot="1" x14ac:dyDescent="0.3">
      <c r="A256" s="21"/>
      <c r="B256" s="21"/>
      <c r="C256" s="21"/>
      <c r="D256" s="21"/>
      <c r="E256" s="21"/>
      <c r="F256" s="21"/>
      <c r="G256" s="21" t="s">
        <v>58</v>
      </c>
      <c r="H256" s="26">
        <v>554.23</v>
      </c>
      <c r="I256" s="21" t="s">
        <v>57</v>
      </c>
      <c r="J256" s="25">
        <v>7714.88</v>
      </c>
    </row>
    <row r="257" spans="1:10" ht="1.05" customHeight="1" thickTop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</row>
    <row r="258" spans="1:10" ht="24" customHeight="1" x14ac:dyDescent="0.25">
      <c r="A258" s="53" t="s">
        <v>1001</v>
      </c>
      <c r="B258" s="53"/>
      <c r="C258" s="53"/>
      <c r="D258" s="53" t="s">
        <v>1000</v>
      </c>
      <c r="E258" s="53"/>
      <c r="F258" s="55"/>
      <c r="G258" s="55"/>
      <c r="H258" s="54"/>
      <c r="I258" s="53"/>
      <c r="J258" s="52">
        <v>6563.03</v>
      </c>
    </row>
    <row r="259" spans="1:10" ht="18" customHeight="1" x14ac:dyDescent="0.25">
      <c r="A259" s="51" t="s">
        <v>999</v>
      </c>
      <c r="B259" s="48" t="s">
        <v>85</v>
      </c>
      <c r="C259" s="51" t="s">
        <v>84</v>
      </c>
      <c r="D259" s="51" t="s">
        <v>10</v>
      </c>
      <c r="E259" s="50" t="s">
        <v>83</v>
      </c>
      <c r="F259" s="50"/>
      <c r="G259" s="49" t="s">
        <v>82</v>
      </c>
      <c r="H259" s="48" t="s">
        <v>81</v>
      </c>
      <c r="I259" s="48" t="s">
        <v>80</v>
      </c>
      <c r="J259" s="48" t="s">
        <v>79</v>
      </c>
    </row>
    <row r="260" spans="1:10" ht="25.95" customHeight="1" x14ac:dyDescent="0.25">
      <c r="A260" s="46" t="s">
        <v>78</v>
      </c>
      <c r="B260" s="47" t="s">
        <v>998</v>
      </c>
      <c r="C260" s="46" t="s">
        <v>67</v>
      </c>
      <c r="D260" s="46" t="s">
        <v>997</v>
      </c>
      <c r="E260" s="45" t="s">
        <v>396</v>
      </c>
      <c r="F260" s="45"/>
      <c r="G260" s="44" t="s">
        <v>75</v>
      </c>
      <c r="H260" s="43">
        <v>1</v>
      </c>
      <c r="I260" s="42">
        <v>74.13</v>
      </c>
      <c r="J260" s="42">
        <v>74.13</v>
      </c>
    </row>
    <row r="261" spans="1:10" ht="25.95" customHeight="1" x14ac:dyDescent="0.25">
      <c r="A261" s="40" t="s">
        <v>74</v>
      </c>
      <c r="B261" s="41" t="s">
        <v>410</v>
      </c>
      <c r="C261" s="40" t="s">
        <v>67</v>
      </c>
      <c r="D261" s="40" t="s">
        <v>409</v>
      </c>
      <c r="E261" s="39" t="s">
        <v>71</v>
      </c>
      <c r="F261" s="39"/>
      <c r="G261" s="38" t="s">
        <v>70</v>
      </c>
      <c r="H261" s="37">
        <v>0.6</v>
      </c>
      <c r="I261" s="36">
        <v>17.420000000000002</v>
      </c>
      <c r="J261" s="36">
        <v>10.45</v>
      </c>
    </row>
    <row r="262" spans="1:10" ht="39" customHeight="1" x14ac:dyDescent="0.25">
      <c r="A262" s="34" t="s">
        <v>69</v>
      </c>
      <c r="B262" s="35" t="s">
        <v>996</v>
      </c>
      <c r="C262" s="34" t="s">
        <v>67</v>
      </c>
      <c r="D262" s="34" t="s">
        <v>995</v>
      </c>
      <c r="E262" s="33" t="s">
        <v>65</v>
      </c>
      <c r="F262" s="33"/>
      <c r="G262" s="32" t="s">
        <v>75</v>
      </c>
      <c r="H262" s="31">
        <v>1.0363</v>
      </c>
      <c r="I262" s="30">
        <v>36.75</v>
      </c>
      <c r="J262" s="30">
        <v>38.08</v>
      </c>
    </row>
    <row r="263" spans="1:10" ht="39" customHeight="1" x14ac:dyDescent="0.25">
      <c r="A263" s="34" t="s">
        <v>69</v>
      </c>
      <c r="B263" s="35" t="s">
        <v>994</v>
      </c>
      <c r="C263" s="34" t="s">
        <v>67</v>
      </c>
      <c r="D263" s="34" t="s">
        <v>993</v>
      </c>
      <c r="E263" s="33" t="s">
        <v>65</v>
      </c>
      <c r="F263" s="33"/>
      <c r="G263" s="32" t="s">
        <v>115</v>
      </c>
      <c r="H263" s="31">
        <v>3.5470000000000002</v>
      </c>
      <c r="I263" s="30">
        <v>5.44</v>
      </c>
      <c r="J263" s="30">
        <v>19.29</v>
      </c>
    </row>
    <row r="264" spans="1:10" ht="39" customHeight="1" x14ac:dyDescent="0.25">
      <c r="A264" s="34" t="s">
        <v>69</v>
      </c>
      <c r="B264" s="35" t="s">
        <v>992</v>
      </c>
      <c r="C264" s="34" t="s">
        <v>67</v>
      </c>
      <c r="D264" s="34" t="s">
        <v>991</v>
      </c>
      <c r="E264" s="33" t="s">
        <v>148</v>
      </c>
      <c r="F264" s="33"/>
      <c r="G264" s="32" t="s">
        <v>107</v>
      </c>
      <c r="H264" s="31">
        <v>1.2266999999999999</v>
      </c>
      <c r="I264" s="30">
        <v>2.0499999999999998</v>
      </c>
      <c r="J264" s="30">
        <v>2.5099999999999998</v>
      </c>
    </row>
    <row r="265" spans="1:10" ht="39" customHeight="1" x14ac:dyDescent="0.25">
      <c r="A265" s="34" t="s">
        <v>69</v>
      </c>
      <c r="B265" s="35" t="s">
        <v>990</v>
      </c>
      <c r="C265" s="34" t="s">
        <v>67</v>
      </c>
      <c r="D265" s="34" t="s">
        <v>989</v>
      </c>
      <c r="E265" s="33" t="s">
        <v>65</v>
      </c>
      <c r="F265" s="33"/>
      <c r="G265" s="32" t="s">
        <v>107</v>
      </c>
      <c r="H265" s="31">
        <v>2.2134</v>
      </c>
      <c r="I265" s="30">
        <v>0.27</v>
      </c>
      <c r="J265" s="30">
        <v>0.59</v>
      </c>
    </row>
    <row r="266" spans="1:10" ht="25.95" customHeight="1" x14ac:dyDescent="0.25">
      <c r="A266" s="34" t="s">
        <v>69</v>
      </c>
      <c r="B266" s="35" t="s">
        <v>988</v>
      </c>
      <c r="C266" s="34" t="s">
        <v>67</v>
      </c>
      <c r="D266" s="34" t="s">
        <v>987</v>
      </c>
      <c r="E266" s="33" t="s">
        <v>65</v>
      </c>
      <c r="F266" s="33"/>
      <c r="G266" s="32" t="s">
        <v>984</v>
      </c>
      <c r="H266" s="31">
        <v>1.23E-2</v>
      </c>
      <c r="I266" s="30">
        <v>30.68</v>
      </c>
      <c r="J266" s="30">
        <v>0.37</v>
      </c>
    </row>
    <row r="267" spans="1:10" ht="25.95" customHeight="1" x14ac:dyDescent="0.25">
      <c r="A267" s="34" t="s">
        <v>69</v>
      </c>
      <c r="B267" s="35" t="s">
        <v>986</v>
      </c>
      <c r="C267" s="34" t="s">
        <v>67</v>
      </c>
      <c r="D267" s="34" t="s">
        <v>985</v>
      </c>
      <c r="E267" s="33" t="s">
        <v>65</v>
      </c>
      <c r="F267" s="33"/>
      <c r="G267" s="32" t="s">
        <v>984</v>
      </c>
      <c r="H267" s="31">
        <v>3.3599999999999998E-2</v>
      </c>
      <c r="I267" s="30">
        <v>52.59</v>
      </c>
      <c r="J267" s="30">
        <v>1.76</v>
      </c>
    </row>
    <row r="268" spans="1:10" ht="39" customHeight="1" x14ac:dyDescent="0.25">
      <c r="A268" s="34" t="s">
        <v>69</v>
      </c>
      <c r="B268" s="35" t="s">
        <v>983</v>
      </c>
      <c r="C268" s="34" t="s">
        <v>67</v>
      </c>
      <c r="D268" s="34" t="s">
        <v>982</v>
      </c>
      <c r="E268" s="33" t="s">
        <v>65</v>
      </c>
      <c r="F268" s="33"/>
      <c r="G268" s="32" t="s">
        <v>202</v>
      </c>
      <c r="H268" s="31">
        <v>3.6999999999999998E-2</v>
      </c>
      <c r="I268" s="30">
        <v>29.27</v>
      </c>
      <c r="J268" s="30">
        <v>1.08</v>
      </c>
    </row>
    <row r="269" spans="1:10" x14ac:dyDescent="0.25">
      <c r="A269" s="29"/>
      <c r="B269" s="29"/>
      <c r="C269" s="29"/>
      <c r="D269" s="29"/>
      <c r="E269" s="29" t="s">
        <v>63</v>
      </c>
      <c r="F269" s="27">
        <v>8.0500000000000007</v>
      </c>
      <c r="G269" s="29" t="s">
        <v>62</v>
      </c>
      <c r="H269" s="27">
        <v>0</v>
      </c>
      <c r="I269" s="29" t="s">
        <v>61</v>
      </c>
      <c r="J269" s="27">
        <v>8.0500000000000007</v>
      </c>
    </row>
    <row r="270" spans="1:10" x14ac:dyDescent="0.25">
      <c r="A270" s="29"/>
      <c r="B270" s="29"/>
      <c r="C270" s="29"/>
      <c r="D270" s="29"/>
      <c r="E270" s="29" t="s">
        <v>60</v>
      </c>
      <c r="F270" s="27">
        <v>16.96</v>
      </c>
      <c r="G270" s="29"/>
      <c r="H270" s="28" t="s">
        <v>59</v>
      </c>
      <c r="I270" s="28"/>
      <c r="J270" s="27">
        <v>91.09</v>
      </c>
    </row>
    <row r="271" spans="1:10" ht="30" customHeight="1" thickBot="1" x14ac:dyDescent="0.3">
      <c r="A271" s="21"/>
      <c r="B271" s="21"/>
      <c r="C271" s="21"/>
      <c r="D271" s="21"/>
      <c r="E271" s="21"/>
      <c r="F271" s="21"/>
      <c r="G271" s="21" t="s">
        <v>58</v>
      </c>
      <c r="H271" s="26">
        <v>72.05</v>
      </c>
      <c r="I271" s="21" t="s">
        <v>57</v>
      </c>
      <c r="J271" s="25">
        <v>6563.03</v>
      </c>
    </row>
    <row r="272" spans="1:10" ht="1.05" customHeight="1" thickTop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</row>
    <row r="273" spans="1:10" ht="24" customHeight="1" x14ac:dyDescent="0.25">
      <c r="A273" s="53" t="s">
        <v>981</v>
      </c>
      <c r="B273" s="53"/>
      <c r="C273" s="53"/>
      <c r="D273" s="53" t="s">
        <v>980</v>
      </c>
      <c r="E273" s="53"/>
      <c r="F273" s="55"/>
      <c r="G273" s="55"/>
      <c r="H273" s="54"/>
      <c r="I273" s="53"/>
      <c r="J273" s="52">
        <v>45290.98</v>
      </c>
    </row>
    <row r="274" spans="1:10" ht="18" customHeight="1" x14ac:dyDescent="0.25">
      <c r="A274" s="51" t="s">
        <v>979</v>
      </c>
      <c r="B274" s="48" t="s">
        <v>85</v>
      </c>
      <c r="C274" s="51" t="s">
        <v>84</v>
      </c>
      <c r="D274" s="51" t="s">
        <v>10</v>
      </c>
      <c r="E274" s="50" t="s">
        <v>83</v>
      </c>
      <c r="F274" s="50"/>
      <c r="G274" s="49" t="s">
        <v>82</v>
      </c>
      <c r="H274" s="48" t="s">
        <v>81</v>
      </c>
      <c r="I274" s="48" t="s">
        <v>80</v>
      </c>
      <c r="J274" s="48" t="s">
        <v>79</v>
      </c>
    </row>
    <row r="275" spans="1:10" ht="64.95" customHeight="1" x14ac:dyDescent="0.25">
      <c r="A275" s="46" t="s">
        <v>78</v>
      </c>
      <c r="B275" s="47" t="s">
        <v>978</v>
      </c>
      <c r="C275" s="46" t="s">
        <v>67</v>
      </c>
      <c r="D275" s="46" t="s">
        <v>977</v>
      </c>
      <c r="E275" s="45" t="s">
        <v>356</v>
      </c>
      <c r="F275" s="45"/>
      <c r="G275" s="44" t="s">
        <v>107</v>
      </c>
      <c r="H275" s="43">
        <v>1</v>
      </c>
      <c r="I275" s="42">
        <v>459.34</v>
      </c>
      <c r="J275" s="42">
        <v>459.34</v>
      </c>
    </row>
    <row r="276" spans="1:10" ht="39" customHeight="1" x14ac:dyDescent="0.25">
      <c r="A276" s="40" t="s">
        <v>74</v>
      </c>
      <c r="B276" s="41" t="s">
        <v>976</v>
      </c>
      <c r="C276" s="40" t="s">
        <v>67</v>
      </c>
      <c r="D276" s="40" t="s">
        <v>975</v>
      </c>
      <c r="E276" s="39" t="s">
        <v>356</v>
      </c>
      <c r="F276" s="39"/>
      <c r="G276" s="38" t="s">
        <v>107</v>
      </c>
      <c r="H276" s="37">
        <v>1</v>
      </c>
      <c r="I276" s="36">
        <v>36.96</v>
      </c>
      <c r="J276" s="36">
        <v>36.96</v>
      </c>
    </row>
    <row r="277" spans="1:10" ht="25.95" customHeight="1" x14ac:dyDescent="0.25">
      <c r="A277" s="40" t="s">
        <v>74</v>
      </c>
      <c r="B277" s="41" t="s">
        <v>939</v>
      </c>
      <c r="C277" s="40" t="s">
        <v>67</v>
      </c>
      <c r="D277" s="40" t="s">
        <v>938</v>
      </c>
      <c r="E277" s="39" t="s">
        <v>356</v>
      </c>
      <c r="F277" s="39"/>
      <c r="G277" s="38" t="s">
        <v>107</v>
      </c>
      <c r="H277" s="37">
        <v>1</v>
      </c>
      <c r="I277" s="36">
        <v>16.420000000000002</v>
      </c>
      <c r="J277" s="36">
        <v>16.420000000000002</v>
      </c>
    </row>
    <row r="278" spans="1:10" ht="39" customHeight="1" x14ac:dyDescent="0.25">
      <c r="A278" s="40" t="s">
        <v>74</v>
      </c>
      <c r="B278" s="41" t="s">
        <v>974</v>
      </c>
      <c r="C278" s="40" t="s">
        <v>67</v>
      </c>
      <c r="D278" s="40" t="s">
        <v>973</v>
      </c>
      <c r="E278" s="39" t="s">
        <v>356</v>
      </c>
      <c r="F278" s="39"/>
      <c r="G278" s="38" t="s">
        <v>107</v>
      </c>
      <c r="H278" s="37">
        <v>1</v>
      </c>
      <c r="I278" s="36">
        <v>308.89999999999998</v>
      </c>
      <c r="J278" s="36">
        <v>308.89999999999998</v>
      </c>
    </row>
    <row r="279" spans="1:10" ht="39" customHeight="1" x14ac:dyDescent="0.25">
      <c r="A279" s="40" t="s">
        <v>74</v>
      </c>
      <c r="B279" s="41" t="s">
        <v>972</v>
      </c>
      <c r="C279" s="40" t="s">
        <v>67</v>
      </c>
      <c r="D279" s="40" t="s">
        <v>971</v>
      </c>
      <c r="E279" s="39" t="s">
        <v>356</v>
      </c>
      <c r="F279" s="39"/>
      <c r="G279" s="38" t="s">
        <v>107</v>
      </c>
      <c r="H279" s="37">
        <v>1</v>
      </c>
      <c r="I279" s="36">
        <v>97.06</v>
      </c>
      <c r="J279" s="36">
        <v>97.06</v>
      </c>
    </row>
    <row r="280" spans="1:10" x14ac:dyDescent="0.25">
      <c r="A280" s="29"/>
      <c r="B280" s="29"/>
      <c r="C280" s="29"/>
      <c r="D280" s="29"/>
      <c r="E280" s="29" t="s">
        <v>63</v>
      </c>
      <c r="F280" s="27">
        <v>33.19</v>
      </c>
      <c r="G280" s="29" t="s">
        <v>62</v>
      </c>
      <c r="H280" s="27">
        <v>0</v>
      </c>
      <c r="I280" s="29" t="s">
        <v>61</v>
      </c>
      <c r="J280" s="27">
        <v>33.19</v>
      </c>
    </row>
    <row r="281" spans="1:10" x14ac:dyDescent="0.25">
      <c r="A281" s="29"/>
      <c r="B281" s="29"/>
      <c r="C281" s="29"/>
      <c r="D281" s="29"/>
      <c r="E281" s="29" t="s">
        <v>60</v>
      </c>
      <c r="F281" s="27">
        <v>105.09</v>
      </c>
      <c r="G281" s="29"/>
      <c r="H281" s="28" t="s">
        <v>59</v>
      </c>
      <c r="I281" s="28"/>
      <c r="J281" s="27">
        <v>564.42999999999995</v>
      </c>
    </row>
    <row r="282" spans="1:10" ht="30" customHeight="1" thickBot="1" x14ac:dyDescent="0.3">
      <c r="A282" s="21"/>
      <c r="B282" s="21"/>
      <c r="C282" s="21"/>
      <c r="D282" s="21"/>
      <c r="E282" s="21"/>
      <c r="F282" s="21"/>
      <c r="G282" s="21" t="s">
        <v>58</v>
      </c>
      <c r="H282" s="26">
        <v>6</v>
      </c>
      <c r="I282" s="21" t="s">
        <v>57</v>
      </c>
      <c r="J282" s="25">
        <v>3386.58</v>
      </c>
    </row>
    <row r="283" spans="1:10" ht="1.05" customHeight="1" thickTop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</row>
    <row r="284" spans="1:10" ht="18" customHeight="1" x14ac:dyDescent="0.25">
      <c r="A284" s="51" t="s">
        <v>970</v>
      </c>
      <c r="B284" s="48" t="s">
        <v>85</v>
      </c>
      <c r="C284" s="51" t="s">
        <v>84</v>
      </c>
      <c r="D284" s="51" t="s">
        <v>10</v>
      </c>
      <c r="E284" s="50" t="s">
        <v>83</v>
      </c>
      <c r="F284" s="50"/>
      <c r="G284" s="49" t="s">
        <v>82</v>
      </c>
      <c r="H284" s="48" t="s">
        <v>81</v>
      </c>
      <c r="I284" s="48" t="s">
        <v>80</v>
      </c>
      <c r="J284" s="48" t="s">
        <v>79</v>
      </c>
    </row>
    <row r="285" spans="1:10" ht="25.95" customHeight="1" x14ac:dyDescent="0.25">
      <c r="A285" s="46" t="s">
        <v>78</v>
      </c>
      <c r="B285" s="47" t="s">
        <v>969</v>
      </c>
      <c r="C285" s="46" t="s">
        <v>67</v>
      </c>
      <c r="D285" s="46" t="s">
        <v>968</v>
      </c>
      <c r="E285" s="45" t="s">
        <v>356</v>
      </c>
      <c r="F285" s="45"/>
      <c r="G285" s="44" t="s">
        <v>107</v>
      </c>
      <c r="H285" s="43">
        <v>1</v>
      </c>
      <c r="I285" s="42">
        <v>285.47000000000003</v>
      </c>
      <c r="J285" s="42">
        <v>285.47000000000003</v>
      </c>
    </row>
    <row r="286" spans="1:10" ht="25.95" customHeight="1" x14ac:dyDescent="0.25">
      <c r="A286" s="40" t="s">
        <v>74</v>
      </c>
      <c r="B286" s="41" t="s">
        <v>353</v>
      </c>
      <c r="C286" s="40" t="s">
        <v>67</v>
      </c>
      <c r="D286" s="40" t="s">
        <v>352</v>
      </c>
      <c r="E286" s="39" t="s">
        <v>71</v>
      </c>
      <c r="F286" s="39"/>
      <c r="G286" s="38" t="s">
        <v>70</v>
      </c>
      <c r="H286" s="37">
        <v>0.49680000000000002</v>
      </c>
      <c r="I286" s="36">
        <v>24.24</v>
      </c>
      <c r="J286" s="36">
        <v>12.04</v>
      </c>
    </row>
    <row r="287" spans="1:10" ht="24" customHeight="1" x14ac:dyDescent="0.25">
      <c r="A287" s="40" t="s">
        <v>74</v>
      </c>
      <c r="B287" s="41" t="s">
        <v>73</v>
      </c>
      <c r="C287" s="40" t="s">
        <v>67</v>
      </c>
      <c r="D287" s="40" t="s">
        <v>72</v>
      </c>
      <c r="E287" s="39" t="s">
        <v>71</v>
      </c>
      <c r="F287" s="39"/>
      <c r="G287" s="38" t="s">
        <v>70</v>
      </c>
      <c r="H287" s="37">
        <v>0.34949999999999998</v>
      </c>
      <c r="I287" s="36">
        <v>19.29</v>
      </c>
      <c r="J287" s="36">
        <v>6.74</v>
      </c>
    </row>
    <row r="288" spans="1:10" ht="39" customHeight="1" x14ac:dyDescent="0.25">
      <c r="A288" s="34" t="s">
        <v>69</v>
      </c>
      <c r="B288" s="35" t="s">
        <v>957</v>
      </c>
      <c r="C288" s="34" t="s">
        <v>67</v>
      </c>
      <c r="D288" s="34" t="s">
        <v>956</v>
      </c>
      <c r="E288" s="33" t="s">
        <v>65</v>
      </c>
      <c r="F288" s="33"/>
      <c r="G288" s="32" t="s">
        <v>107</v>
      </c>
      <c r="H288" s="31">
        <v>2</v>
      </c>
      <c r="I288" s="30">
        <v>25.25</v>
      </c>
      <c r="J288" s="30">
        <v>50.5</v>
      </c>
    </row>
    <row r="289" spans="1:10" ht="25.95" customHeight="1" x14ac:dyDescent="0.25">
      <c r="A289" s="34" t="s">
        <v>69</v>
      </c>
      <c r="B289" s="35" t="s">
        <v>955</v>
      </c>
      <c r="C289" s="34" t="s">
        <v>67</v>
      </c>
      <c r="D289" s="34" t="s">
        <v>954</v>
      </c>
      <c r="E289" s="33" t="s">
        <v>65</v>
      </c>
      <c r="F289" s="33"/>
      <c r="G289" s="32" t="s">
        <v>107</v>
      </c>
      <c r="H289" s="31">
        <v>1</v>
      </c>
      <c r="I289" s="30">
        <v>11.43</v>
      </c>
      <c r="J289" s="30">
        <v>11.43</v>
      </c>
    </row>
    <row r="290" spans="1:10" ht="25.95" customHeight="1" x14ac:dyDescent="0.25">
      <c r="A290" s="34" t="s">
        <v>69</v>
      </c>
      <c r="B290" s="35" t="s">
        <v>967</v>
      </c>
      <c r="C290" s="34" t="s">
        <v>67</v>
      </c>
      <c r="D290" s="34" t="s">
        <v>966</v>
      </c>
      <c r="E290" s="33" t="s">
        <v>65</v>
      </c>
      <c r="F290" s="33"/>
      <c r="G290" s="32" t="s">
        <v>107</v>
      </c>
      <c r="H290" s="31">
        <v>1</v>
      </c>
      <c r="I290" s="30">
        <v>192.45</v>
      </c>
      <c r="J290" s="30">
        <v>192.45</v>
      </c>
    </row>
    <row r="291" spans="1:10" ht="24" customHeight="1" x14ac:dyDescent="0.25">
      <c r="A291" s="34" t="s">
        <v>69</v>
      </c>
      <c r="B291" s="35" t="s">
        <v>951</v>
      </c>
      <c r="C291" s="34" t="s">
        <v>67</v>
      </c>
      <c r="D291" s="34" t="s">
        <v>950</v>
      </c>
      <c r="E291" s="33" t="s">
        <v>65</v>
      </c>
      <c r="F291" s="33"/>
      <c r="G291" s="32" t="s">
        <v>202</v>
      </c>
      <c r="H291" s="31">
        <v>8.8099999999999998E-2</v>
      </c>
      <c r="I291" s="30">
        <v>139.75</v>
      </c>
      <c r="J291" s="30">
        <v>12.31</v>
      </c>
    </row>
    <row r="292" spans="1:10" x14ac:dyDescent="0.25">
      <c r="A292" s="29"/>
      <c r="B292" s="29"/>
      <c r="C292" s="29"/>
      <c r="D292" s="29"/>
      <c r="E292" s="29" t="s">
        <v>63</v>
      </c>
      <c r="F292" s="27">
        <v>14.790000000000001</v>
      </c>
      <c r="G292" s="29" t="s">
        <v>62</v>
      </c>
      <c r="H292" s="27">
        <v>0</v>
      </c>
      <c r="I292" s="29" t="s">
        <v>61</v>
      </c>
      <c r="J292" s="27">
        <v>14.790000000000001</v>
      </c>
    </row>
    <row r="293" spans="1:10" x14ac:dyDescent="0.25">
      <c r="A293" s="29"/>
      <c r="B293" s="29"/>
      <c r="C293" s="29"/>
      <c r="D293" s="29"/>
      <c r="E293" s="29" t="s">
        <v>60</v>
      </c>
      <c r="F293" s="27">
        <v>65.31</v>
      </c>
      <c r="G293" s="29"/>
      <c r="H293" s="28" t="s">
        <v>59</v>
      </c>
      <c r="I293" s="28"/>
      <c r="J293" s="27">
        <v>350.78</v>
      </c>
    </row>
    <row r="294" spans="1:10" ht="30" customHeight="1" thickBot="1" x14ac:dyDescent="0.3">
      <c r="A294" s="21"/>
      <c r="B294" s="21"/>
      <c r="C294" s="21"/>
      <c r="D294" s="21"/>
      <c r="E294" s="21"/>
      <c r="F294" s="21"/>
      <c r="G294" s="21" t="s">
        <v>58</v>
      </c>
      <c r="H294" s="26">
        <v>6</v>
      </c>
      <c r="I294" s="21" t="s">
        <v>57</v>
      </c>
      <c r="J294" s="25">
        <v>2104.6799999999998</v>
      </c>
    </row>
    <row r="295" spans="1:10" ht="1.05" customHeight="1" thickTop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</row>
    <row r="296" spans="1:10" ht="18" customHeight="1" x14ac:dyDescent="0.25">
      <c r="A296" s="51" t="s">
        <v>965</v>
      </c>
      <c r="B296" s="48" t="s">
        <v>85</v>
      </c>
      <c r="C296" s="51" t="s">
        <v>84</v>
      </c>
      <c r="D296" s="51" t="s">
        <v>10</v>
      </c>
      <c r="E296" s="50" t="s">
        <v>83</v>
      </c>
      <c r="F296" s="50"/>
      <c r="G296" s="49" t="s">
        <v>82</v>
      </c>
      <c r="H296" s="48" t="s">
        <v>81</v>
      </c>
      <c r="I296" s="48" t="s">
        <v>80</v>
      </c>
      <c r="J296" s="48" t="s">
        <v>79</v>
      </c>
    </row>
    <row r="297" spans="1:10" ht="25.95" customHeight="1" x14ac:dyDescent="0.25">
      <c r="A297" s="46" t="s">
        <v>78</v>
      </c>
      <c r="B297" s="47" t="s">
        <v>964</v>
      </c>
      <c r="C297" s="46" t="s">
        <v>67</v>
      </c>
      <c r="D297" s="46" t="s">
        <v>963</v>
      </c>
      <c r="E297" s="45" t="s">
        <v>356</v>
      </c>
      <c r="F297" s="45"/>
      <c r="G297" s="44" t="s">
        <v>107</v>
      </c>
      <c r="H297" s="43">
        <v>1</v>
      </c>
      <c r="I297" s="42">
        <v>46.23</v>
      </c>
      <c r="J297" s="42">
        <v>46.23</v>
      </c>
    </row>
    <row r="298" spans="1:10" ht="25.95" customHeight="1" x14ac:dyDescent="0.25">
      <c r="A298" s="40" t="s">
        <v>74</v>
      </c>
      <c r="B298" s="41" t="s">
        <v>353</v>
      </c>
      <c r="C298" s="40" t="s">
        <v>67</v>
      </c>
      <c r="D298" s="40" t="s">
        <v>352</v>
      </c>
      <c r="E298" s="39" t="s">
        <v>71</v>
      </c>
      <c r="F298" s="39"/>
      <c r="G298" s="38" t="s">
        <v>70</v>
      </c>
      <c r="H298" s="37">
        <v>0.15359999999999999</v>
      </c>
      <c r="I298" s="36">
        <v>24.24</v>
      </c>
      <c r="J298" s="36">
        <v>3.72</v>
      </c>
    </row>
    <row r="299" spans="1:10" ht="24" customHeight="1" x14ac:dyDescent="0.25">
      <c r="A299" s="40" t="s">
        <v>74</v>
      </c>
      <c r="B299" s="41" t="s">
        <v>73</v>
      </c>
      <c r="C299" s="40" t="s">
        <v>67</v>
      </c>
      <c r="D299" s="40" t="s">
        <v>72</v>
      </c>
      <c r="E299" s="39" t="s">
        <v>71</v>
      </c>
      <c r="F299" s="39"/>
      <c r="G299" s="38" t="s">
        <v>70</v>
      </c>
      <c r="H299" s="37">
        <v>4.8399999999999999E-2</v>
      </c>
      <c r="I299" s="36">
        <v>19.29</v>
      </c>
      <c r="J299" s="36">
        <v>0.93</v>
      </c>
    </row>
    <row r="300" spans="1:10" ht="24" customHeight="1" x14ac:dyDescent="0.25">
      <c r="A300" s="34" t="s">
        <v>69</v>
      </c>
      <c r="B300" s="35" t="s">
        <v>962</v>
      </c>
      <c r="C300" s="34" t="s">
        <v>67</v>
      </c>
      <c r="D300" s="34" t="s">
        <v>961</v>
      </c>
      <c r="E300" s="33" t="s">
        <v>65</v>
      </c>
      <c r="F300" s="33"/>
      <c r="G300" s="32" t="s">
        <v>107</v>
      </c>
      <c r="H300" s="31">
        <v>1</v>
      </c>
      <c r="I300" s="30">
        <v>41.58</v>
      </c>
      <c r="J300" s="30">
        <v>41.58</v>
      </c>
    </row>
    <row r="301" spans="1:10" x14ac:dyDescent="0.25">
      <c r="A301" s="29"/>
      <c r="B301" s="29"/>
      <c r="C301" s="29"/>
      <c r="D301" s="29"/>
      <c r="E301" s="29" t="s">
        <v>63</v>
      </c>
      <c r="F301" s="27">
        <v>3.7199999999999998</v>
      </c>
      <c r="G301" s="29" t="s">
        <v>62</v>
      </c>
      <c r="H301" s="27">
        <v>0</v>
      </c>
      <c r="I301" s="29" t="s">
        <v>61</v>
      </c>
      <c r="J301" s="27">
        <v>3.7199999999999998</v>
      </c>
    </row>
    <row r="302" spans="1:10" x14ac:dyDescent="0.25">
      <c r="A302" s="29"/>
      <c r="B302" s="29"/>
      <c r="C302" s="29"/>
      <c r="D302" s="29"/>
      <c r="E302" s="29" t="s">
        <v>60</v>
      </c>
      <c r="F302" s="27">
        <v>10.57</v>
      </c>
      <c r="G302" s="29"/>
      <c r="H302" s="28" t="s">
        <v>59</v>
      </c>
      <c r="I302" s="28"/>
      <c r="J302" s="27">
        <v>56.8</v>
      </c>
    </row>
    <row r="303" spans="1:10" ht="30" customHeight="1" thickBot="1" x14ac:dyDescent="0.3">
      <c r="A303" s="21"/>
      <c r="B303" s="21"/>
      <c r="C303" s="21"/>
      <c r="D303" s="21"/>
      <c r="E303" s="21"/>
      <c r="F303" s="21"/>
      <c r="G303" s="21" t="s">
        <v>58</v>
      </c>
      <c r="H303" s="26">
        <v>6</v>
      </c>
      <c r="I303" s="21" t="s">
        <v>57</v>
      </c>
      <c r="J303" s="25">
        <v>340.8</v>
      </c>
    </row>
    <row r="304" spans="1:10" ht="1.05" customHeight="1" thickTop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</row>
    <row r="305" spans="1:10" ht="18" customHeight="1" x14ac:dyDescent="0.25">
      <c r="A305" s="51" t="s">
        <v>960</v>
      </c>
      <c r="B305" s="48" t="s">
        <v>85</v>
      </c>
      <c r="C305" s="51" t="s">
        <v>84</v>
      </c>
      <c r="D305" s="51" t="s">
        <v>10</v>
      </c>
      <c r="E305" s="50" t="s">
        <v>83</v>
      </c>
      <c r="F305" s="50"/>
      <c r="G305" s="49" t="s">
        <v>82</v>
      </c>
      <c r="H305" s="48" t="s">
        <v>81</v>
      </c>
      <c r="I305" s="48" t="s">
        <v>80</v>
      </c>
      <c r="J305" s="48" t="s">
        <v>79</v>
      </c>
    </row>
    <row r="306" spans="1:10" ht="39" customHeight="1" x14ac:dyDescent="0.25">
      <c r="A306" s="46" t="s">
        <v>78</v>
      </c>
      <c r="B306" s="47" t="s">
        <v>959</v>
      </c>
      <c r="C306" s="46" t="s">
        <v>67</v>
      </c>
      <c r="D306" s="46" t="s">
        <v>958</v>
      </c>
      <c r="E306" s="45" t="s">
        <v>356</v>
      </c>
      <c r="F306" s="45"/>
      <c r="G306" s="44" t="s">
        <v>107</v>
      </c>
      <c r="H306" s="43">
        <v>1</v>
      </c>
      <c r="I306" s="42">
        <v>718.39</v>
      </c>
      <c r="J306" s="42">
        <v>718.39</v>
      </c>
    </row>
    <row r="307" spans="1:10" ht="25.95" customHeight="1" x14ac:dyDescent="0.25">
      <c r="A307" s="40" t="s">
        <v>74</v>
      </c>
      <c r="B307" s="41" t="s">
        <v>353</v>
      </c>
      <c r="C307" s="40" t="s">
        <v>67</v>
      </c>
      <c r="D307" s="40" t="s">
        <v>352</v>
      </c>
      <c r="E307" s="39" t="s">
        <v>71</v>
      </c>
      <c r="F307" s="39"/>
      <c r="G307" s="38" t="s">
        <v>70</v>
      </c>
      <c r="H307" s="37">
        <v>1.1539999999999999</v>
      </c>
      <c r="I307" s="36">
        <v>24.24</v>
      </c>
      <c r="J307" s="36">
        <v>27.97</v>
      </c>
    </row>
    <row r="308" spans="1:10" ht="24" customHeight="1" x14ac:dyDescent="0.25">
      <c r="A308" s="40" t="s">
        <v>74</v>
      </c>
      <c r="B308" s="41" t="s">
        <v>73</v>
      </c>
      <c r="C308" s="40" t="s">
        <v>67</v>
      </c>
      <c r="D308" s="40" t="s">
        <v>72</v>
      </c>
      <c r="E308" s="39" t="s">
        <v>71</v>
      </c>
      <c r="F308" s="39"/>
      <c r="G308" s="38" t="s">
        <v>70</v>
      </c>
      <c r="H308" s="37">
        <v>0.55649999999999999</v>
      </c>
      <c r="I308" s="36">
        <v>19.29</v>
      </c>
      <c r="J308" s="36">
        <v>10.73</v>
      </c>
    </row>
    <row r="309" spans="1:10" ht="39" customHeight="1" x14ac:dyDescent="0.25">
      <c r="A309" s="34" t="s">
        <v>69</v>
      </c>
      <c r="B309" s="35" t="s">
        <v>957</v>
      </c>
      <c r="C309" s="34" t="s">
        <v>67</v>
      </c>
      <c r="D309" s="34" t="s">
        <v>956</v>
      </c>
      <c r="E309" s="33" t="s">
        <v>65</v>
      </c>
      <c r="F309" s="33"/>
      <c r="G309" s="32" t="s">
        <v>107</v>
      </c>
      <c r="H309" s="31">
        <v>2</v>
      </c>
      <c r="I309" s="30">
        <v>25.25</v>
      </c>
      <c r="J309" s="30">
        <v>50.5</v>
      </c>
    </row>
    <row r="310" spans="1:10" ht="25.95" customHeight="1" x14ac:dyDescent="0.25">
      <c r="A310" s="34" t="s">
        <v>69</v>
      </c>
      <c r="B310" s="35" t="s">
        <v>955</v>
      </c>
      <c r="C310" s="34" t="s">
        <v>67</v>
      </c>
      <c r="D310" s="34" t="s">
        <v>954</v>
      </c>
      <c r="E310" s="33" t="s">
        <v>65</v>
      </c>
      <c r="F310" s="33"/>
      <c r="G310" s="32" t="s">
        <v>107</v>
      </c>
      <c r="H310" s="31">
        <v>1</v>
      </c>
      <c r="I310" s="30">
        <v>11.43</v>
      </c>
      <c r="J310" s="30">
        <v>11.43</v>
      </c>
    </row>
    <row r="311" spans="1:10" ht="25.95" customHeight="1" x14ac:dyDescent="0.25">
      <c r="A311" s="34" t="s">
        <v>69</v>
      </c>
      <c r="B311" s="35" t="s">
        <v>953</v>
      </c>
      <c r="C311" s="34" t="s">
        <v>67</v>
      </c>
      <c r="D311" s="34" t="s">
        <v>952</v>
      </c>
      <c r="E311" s="33" t="s">
        <v>65</v>
      </c>
      <c r="F311" s="33"/>
      <c r="G311" s="32" t="s">
        <v>107</v>
      </c>
      <c r="H311" s="31">
        <v>1</v>
      </c>
      <c r="I311" s="30">
        <v>605.45000000000005</v>
      </c>
      <c r="J311" s="30">
        <v>605.45000000000005</v>
      </c>
    </row>
    <row r="312" spans="1:10" ht="24" customHeight="1" x14ac:dyDescent="0.25">
      <c r="A312" s="34" t="s">
        <v>69</v>
      </c>
      <c r="B312" s="35" t="s">
        <v>951</v>
      </c>
      <c r="C312" s="34" t="s">
        <v>67</v>
      </c>
      <c r="D312" s="34" t="s">
        <v>950</v>
      </c>
      <c r="E312" s="33" t="s">
        <v>65</v>
      </c>
      <c r="F312" s="33"/>
      <c r="G312" s="32" t="s">
        <v>202</v>
      </c>
      <c r="H312" s="31">
        <v>8.8099999999999998E-2</v>
      </c>
      <c r="I312" s="30">
        <v>139.75</v>
      </c>
      <c r="J312" s="30">
        <v>12.31</v>
      </c>
    </row>
    <row r="313" spans="1:10" x14ac:dyDescent="0.25">
      <c r="A313" s="29"/>
      <c r="B313" s="29"/>
      <c r="C313" s="29"/>
      <c r="D313" s="29"/>
      <c r="E313" s="29" t="s">
        <v>63</v>
      </c>
      <c r="F313" s="27">
        <v>30.71</v>
      </c>
      <c r="G313" s="29" t="s">
        <v>62</v>
      </c>
      <c r="H313" s="27">
        <v>0</v>
      </c>
      <c r="I313" s="29" t="s">
        <v>61</v>
      </c>
      <c r="J313" s="27">
        <v>30.71</v>
      </c>
    </row>
    <row r="314" spans="1:10" x14ac:dyDescent="0.25">
      <c r="A314" s="29"/>
      <c r="B314" s="29"/>
      <c r="C314" s="29"/>
      <c r="D314" s="29"/>
      <c r="E314" s="29" t="s">
        <v>60</v>
      </c>
      <c r="F314" s="27">
        <v>164.36</v>
      </c>
      <c r="G314" s="29"/>
      <c r="H314" s="28" t="s">
        <v>59</v>
      </c>
      <c r="I314" s="28"/>
      <c r="J314" s="27">
        <v>882.75</v>
      </c>
    </row>
    <row r="315" spans="1:10" ht="30" customHeight="1" thickBot="1" x14ac:dyDescent="0.3">
      <c r="A315" s="21"/>
      <c r="B315" s="21"/>
      <c r="C315" s="21"/>
      <c r="D315" s="21"/>
      <c r="E315" s="21"/>
      <c r="F315" s="21"/>
      <c r="G315" s="21" t="s">
        <v>58</v>
      </c>
      <c r="H315" s="26">
        <v>2</v>
      </c>
      <c r="I315" s="21" t="s">
        <v>57</v>
      </c>
      <c r="J315" s="25">
        <v>1765.5</v>
      </c>
    </row>
    <row r="316" spans="1:10" ht="1.05" customHeight="1" thickTop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</row>
    <row r="317" spans="1:10" ht="18" customHeight="1" x14ac:dyDescent="0.25">
      <c r="A317" s="51" t="s">
        <v>949</v>
      </c>
      <c r="B317" s="48" t="s">
        <v>85</v>
      </c>
      <c r="C317" s="51" t="s">
        <v>84</v>
      </c>
      <c r="D317" s="51" t="s">
        <v>10</v>
      </c>
      <c r="E317" s="50" t="s">
        <v>83</v>
      </c>
      <c r="F317" s="50"/>
      <c r="G317" s="49" t="s">
        <v>82</v>
      </c>
      <c r="H317" s="48" t="s">
        <v>81</v>
      </c>
      <c r="I317" s="48" t="s">
        <v>80</v>
      </c>
      <c r="J317" s="48" t="s">
        <v>79</v>
      </c>
    </row>
    <row r="318" spans="1:10" ht="25.95" customHeight="1" x14ac:dyDescent="0.25">
      <c r="A318" s="46" t="s">
        <v>78</v>
      </c>
      <c r="B318" s="47" t="s">
        <v>948</v>
      </c>
      <c r="C318" s="46" t="s">
        <v>67</v>
      </c>
      <c r="D318" s="46" t="s">
        <v>947</v>
      </c>
      <c r="E318" s="45" t="s">
        <v>356</v>
      </c>
      <c r="F318" s="45"/>
      <c r="G318" s="44" t="s">
        <v>107</v>
      </c>
      <c r="H318" s="43">
        <v>1</v>
      </c>
      <c r="I318" s="42">
        <v>326.85000000000002</v>
      </c>
      <c r="J318" s="42">
        <v>326.85000000000002</v>
      </c>
    </row>
    <row r="319" spans="1:10" ht="25.95" customHeight="1" x14ac:dyDescent="0.25">
      <c r="A319" s="40" t="s">
        <v>74</v>
      </c>
      <c r="B319" s="41" t="s">
        <v>353</v>
      </c>
      <c r="C319" s="40" t="s">
        <v>67</v>
      </c>
      <c r="D319" s="40" t="s">
        <v>352</v>
      </c>
      <c r="E319" s="39" t="s">
        <v>71</v>
      </c>
      <c r="F319" s="39"/>
      <c r="G319" s="38" t="s">
        <v>70</v>
      </c>
      <c r="H319" s="37">
        <v>0.94850000000000001</v>
      </c>
      <c r="I319" s="36">
        <v>24.24</v>
      </c>
      <c r="J319" s="36">
        <v>22.99</v>
      </c>
    </row>
    <row r="320" spans="1:10" ht="24" customHeight="1" x14ac:dyDescent="0.25">
      <c r="A320" s="40" t="s">
        <v>74</v>
      </c>
      <c r="B320" s="41" t="s">
        <v>73</v>
      </c>
      <c r="C320" s="40" t="s">
        <v>67</v>
      </c>
      <c r="D320" s="40" t="s">
        <v>72</v>
      </c>
      <c r="E320" s="39" t="s">
        <v>71</v>
      </c>
      <c r="F320" s="39"/>
      <c r="G320" s="38" t="s">
        <v>70</v>
      </c>
      <c r="H320" s="37">
        <v>0.29880000000000001</v>
      </c>
      <c r="I320" s="36">
        <v>19.29</v>
      </c>
      <c r="J320" s="36">
        <v>5.76</v>
      </c>
    </row>
    <row r="321" spans="1:10" ht="39" customHeight="1" x14ac:dyDescent="0.25">
      <c r="A321" s="34" t="s">
        <v>69</v>
      </c>
      <c r="B321" s="35" t="s">
        <v>913</v>
      </c>
      <c r="C321" s="34" t="s">
        <v>67</v>
      </c>
      <c r="D321" s="34" t="s">
        <v>912</v>
      </c>
      <c r="E321" s="33" t="s">
        <v>65</v>
      </c>
      <c r="F321" s="33"/>
      <c r="G321" s="32" t="s">
        <v>107</v>
      </c>
      <c r="H321" s="31">
        <v>6</v>
      </c>
      <c r="I321" s="30">
        <v>18.72</v>
      </c>
      <c r="J321" s="30">
        <v>112.32</v>
      </c>
    </row>
    <row r="322" spans="1:10" ht="25.95" customHeight="1" x14ac:dyDescent="0.25">
      <c r="A322" s="34" t="s">
        <v>69</v>
      </c>
      <c r="B322" s="35" t="s">
        <v>946</v>
      </c>
      <c r="C322" s="34" t="s">
        <v>67</v>
      </c>
      <c r="D322" s="34" t="s">
        <v>945</v>
      </c>
      <c r="E322" s="33" t="s">
        <v>65</v>
      </c>
      <c r="F322" s="33"/>
      <c r="G322" s="32" t="s">
        <v>107</v>
      </c>
      <c r="H322" s="31">
        <v>1</v>
      </c>
      <c r="I322" s="30">
        <v>185.78</v>
      </c>
      <c r="J322" s="30">
        <v>185.78</v>
      </c>
    </row>
    <row r="323" spans="1:10" x14ac:dyDescent="0.25">
      <c r="A323" s="29"/>
      <c r="B323" s="29"/>
      <c r="C323" s="29"/>
      <c r="D323" s="29"/>
      <c r="E323" s="29" t="s">
        <v>63</v>
      </c>
      <c r="F323" s="27">
        <v>22.98</v>
      </c>
      <c r="G323" s="29" t="s">
        <v>62</v>
      </c>
      <c r="H323" s="27">
        <v>0</v>
      </c>
      <c r="I323" s="29" t="s">
        <v>61</v>
      </c>
      <c r="J323" s="27">
        <v>22.98</v>
      </c>
    </row>
    <row r="324" spans="1:10" x14ac:dyDescent="0.25">
      <c r="A324" s="29"/>
      <c r="B324" s="29"/>
      <c r="C324" s="29"/>
      <c r="D324" s="29"/>
      <c r="E324" s="29" t="s">
        <v>60</v>
      </c>
      <c r="F324" s="27">
        <v>74.78</v>
      </c>
      <c r="G324" s="29"/>
      <c r="H324" s="28" t="s">
        <v>59</v>
      </c>
      <c r="I324" s="28"/>
      <c r="J324" s="27">
        <v>401.63</v>
      </c>
    </row>
    <row r="325" spans="1:10" ht="30" customHeight="1" thickBot="1" x14ac:dyDescent="0.3">
      <c r="A325" s="21"/>
      <c r="B325" s="21"/>
      <c r="C325" s="21"/>
      <c r="D325" s="21"/>
      <c r="E325" s="21"/>
      <c r="F325" s="21"/>
      <c r="G325" s="21" t="s">
        <v>58</v>
      </c>
      <c r="H325" s="26">
        <v>4</v>
      </c>
      <c r="I325" s="21" t="s">
        <v>57</v>
      </c>
      <c r="J325" s="25">
        <v>1606.52</v>
      </c>
    </row>
    <row r="326" spans="1:10" ht="1.05" customHeight="1" thickTop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</row>
    <row r="327" spans="1:10" ht="18" customHeight="1" x14ac:dyDescent="0.25">
      <c r="A327" s="51" t="s">
        <v>944</v>
      </c>
      <c r="B327" s="48" t="s">
        <v>85</v>
      </c>
      <c r="C327" s="51" t="s">
        <v>84</v>
      </c>
      <c r="D327" s="51" t="s">
        <v>10</v>
      </c>
      <c r="E327" s="50" t="s">
        <v>83</v>
      </c>
      <c r="F327" s="50"/>
      <c r="G327" s="49" t="s">
        <v>82</v>
      </c>
      <c r="H327" s="48" t="s">
        <v>81</v>
      </c>
      <c r="I327" s="48" t="s">
        <v>80</v>
      </c>
      <c r="J327" s="48" t="s">
        <v>79</v>
      </c>
    </row>
    <row r="328" spans="1:10" ht="64.95" customHeight="1" x14ac:dyDescent="0.25">
      <c r="A328" s="46" t="s">
        <v>78</v>
      </c>
      <c r="B328" s="47" t="s">
        <v>943</v>
      </c>
      <c r="C328" s="46" t="s">
        <v>67</v>
      </c>
      <c r="D328" s="46" t="s">
        <v>942</v>
      </c>
      <c r="E328" s="45" t="s">
        <v>356</v>
      </c>
      <c r="F328" s="45"/>
      <c r="G328" s="44" t="s">
        <v>107</v>
      </c>
      <c r="H328" s="43">
        <v>1</v>
      </c>
      <c r="I328" s="42">
        <v>266.13</v>
      </c>
      <c r="J328" s="42">
        <v>266.13</v>
      </c>
    </row>
    <row r="329" spans="1:10" ht="39" customHeight="1" x14ac:dyDescent="0.25">
      <c r="A329" s="40" t="s">
        <v>74</v>
      </c>
      <c r="B329" s="41" t="s">
        <v>941</v>
      </c>
      <c r="C329" s="40" t="s">
        <v>67</v>
      </c>
      <c r="D329" s="40" t="s">
        <v>940</v>
      </c>
      <c r="E329" s="39" t="s">
        <v>356</v>
      </c>
      <c r="F329" s="39"/>
      <c r="G329" s="38" t="s">
        <v>107</v>
      </c>
      <c r="H329" s="37">
        <v>1</v>
      </c>
      <c r="I329" s="36">
        <v>11.93</v>
      </c>
      <c r="J329" s="36">
        <v>11.93</v>
      </c>
    </row>
    <row r="330" spans="1:10" ht="25.95" customHeight="1" x14ac:dyDescent="0.25">
      <c r="A330" s="40" t="s">
        <v>74</v>
      </c>
      <c r="B330" s="41" t="s">
        <v>939</v>
      </c>
      <c r="C330" s="40" t="s">
        <v>67</v>
      </c>
      <c r="D330" s="40" t="s">
        <v>938</v>
      </c>
      <c r="E330" s="39" t="s">
        <v>356</v>
      </c>
      <c r="F330" s="39"/>
      <c r="G330" s="38" t="s">
        <v>107</v>
      </c>
      <c r="H330" s="37">
        <v>1</v>
      </c>
      <c r="I330" s="36">
        <v>16.420000000000002</v>
      </c>
      <c r="J330" s="36">
        <v>16.420000000000002</v>
      </c>
    </row>
    <row r="331" spans="1:10" ht="25.95" customHeight="1" x14ac:dyDescent="0.25">
      <c r="A331" s="40" t="s">
        <v>74</v>
      </c>
      <c r="B331" s="41" t="s">
        <v>937</v>
      </c>
      <c r="C331" s="40" t="s">
        <v>67</v>
      </c>
      <c r="D331" s="40" t="s">
        <v>936</v>
      </c>
      <c r="E331" s="39" t="s">
        <v>356</v>
      </c>
      <c r="F331" s="39"/>
      <c r="G331" s="38" t="s">
        <v>107</v>
      </c>
      <c r="H331" s="37">
        <v>1</v>
      </c>
      <c r="I331" s="36">
        <v>13</v>
      </c>
      <c r="J331" s="36">
        <v>13</v>
      </c>
    </row>
    <row r="332" spans="1:10" ht="39" customHeight="1" x14ac:dyDescent="0.25">
      <c r="A332" s="40" t="s">
        <v>74</v>
      </c>
      <c r="B332" s="41" t="s">
        <v>935</v>
      </c>
      <c r="C332" s="40" t="s">
        <v>67</v>
      </c>
      <c r="D332" s="40" t="s">
        <v>934</v>
      </c>
      <c r="E332" s="39" t="s">
        <v>356</v>
      </c>
      <c r="F332" s="39"/>
      <c r="G332" s="38" t="s">
        <v>107</v>
      </c>
      <c r="H332" s="37">
        <v>1</v>
      </c>
      <c r="I332" s="36">
        <v>141.82</v>
      </c>
      <c r="J332" s="36">
        <v>141.82</v>
      </c>
    </row>
    <row r="333" spans="1:10" ht="39" customHeight="1" x14ac:dyDescent="0.25">
      <c r="A333" s="40" t="s">
        <v>74</v>
      </c>
      <c r="B333" s="41" t="s">
        <v>933</v>
      </c>
      <c r="C333" s="40" t="s">
        <v>67</v>
      </c>
      <c r="D333" s="40" t="s">
        <v>932</v>
      </c>
      <c r="E333" s="39" t="s">
        <v>356</v>
      </c>
      <c r="F333" s="39"/>
      <c r="G333" s="38" t="s">
        <v>107</v>
      </c>
      <c r="H333" s="37">
        <v>1</v>
      </c>
      <c r="I333" s="36">
        <v>82.96</v>
      </c>
      <c r="J333" s="36">
        <v>82.96</v>
      </c>
    </row>
    <row r="334" spans="1:10" x14ac:dyDescent="0.25">
      <c r="A334" s="29"/>
      <c r="B334" s="29"/>
      <c r="C334" s="29"/>
      <c r="D334" s="29"/>
      <c r="E334" s="29" t="s">
        <v>63</v>
      </c>
      <c r="F334" s="27">
        <v>21.34</v>
      </c>
      <c r="G334" s="29" t="s">
        <v>62</v>
      </c>
      <c r="H334" s="27">
        <v>0</v>
      </c>
      <c r="I334" s="29" t="s">
        <v>61</v>
      </c>
      <c r="J334" s="27">
        <v>21.34</v>
      </c>
    </row>
    <row r="335" spans="1:10" x14ac:dyDescent="0.25">
      <c r="A335" s="29"/>
      <c r="B335" s="29"/>
      <c r="C335" s="29"/>
      <c r="D335" s="29"/>
      <c r="E335" s="29" t="s">
        <v>60</v>
      </c>
      <c r="F335" s="27">
        <v>60.89</v>
      </c>
      <c r="G335" s="29"/>
      <c r="H335" s="28" t="s">
        <v>59</v>
      </c>
      <c r="I335" s="28"/>
      <c r="J335" s="27">
        <v>327.02</v>
      </c>
    </row>
    <row r="336" spans="1:10" ht="30" customHeight="1" thickBot="1" x14ac:dyDescent="0.3">
      <c r="A336" s="21"/>
      <c r="B336" s="21"/>
      <c r="C336" s="21"/>
      <c r="D336" s="21"/>
      <c r="E336" s="21"/>
      <c r="F336" s="21"/>
      <c r="G336" s="21" t="s">
        <v>58</v>
      </c>
      <c r="H336" s="26">
        <v>2</v>
      </c>
      <c r="I336" s="21" t="s">
        <v>57</v>
      </c>
      <c r="J336" s="25">
        <v>654.04</v>
      </c>
    </row>
    <row r="337" spans="1:10" ht="1.05" customHeight="1" thickTop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</row>
    <row r="338" spans="1:10" ht="18" customHeight="1" x14ac:dyDescent="0.25">
      <c r="A338" s="51" t="s">
        <v>931</v>
      </c>
      <c r="B338" s="48" t="s">
        <v>85</v>
      </c>
      <c r="C338" s="51" t="s">
        <v>84</v>
      </c>
      <c r="D338" s="51" t="s">
        <v>10</v>
      </c>
      <c r="E338" s="50" t="s">
        <v>83</v>
      </c>
      <c r="F338" s="50"/>
      <c r="G338" s="49" t="s">
        <v>82</v>
      </c>
      <c r="H338" s="48" t="s">
        <v>81</v>
      </c>
      <c r="I338" s="48" t="s">
        <v>80</v>
      </c>
      <c r="J338" s="48" t="s">
        <v>79</v>
      </c>
    </row>
    <row r="339" spans="1:10" ht="25.95" customHeight="1" x14ac:dyDescent="0.25">
      <c r="A339" s="46" t="s">
        <v>78</v>
      </c>
      <c r="B339" s="47" t="s">
        <v>930</v>
      </c>
      <c r="C339" s="46" t="s">
        <v>67</v>
      </c>
      <c r="D339" s="46" t="s">
        <v>929</v>
      </c>
      <c r="E339" s="45" t="s">
        <v>356</v>
      </c>
      <c r="F339" s="45"/>
      <c r="G339" s="44" t="s">
        <v>107</v>
      </c>
      <c r="H339" s="43">
        <v>1</v>
      </c>
      <c r="I339" s="42">
        <v>31.79</v>
      </c>
      <c r="J339" s="42">
        <v>31.79</v>
      </c>
    </row>
    <row r="340" spans="1:10" ht="25.95" customHeight="1" x14ac:dyDescent="0.25">
      <c r="A340" s="40" t="s">
        <v>74</v>
      </c>
      <c r="B340" s="41" t="s">
        <v>353</v>
      </c>
      <c r="C340" s="40" t="s">
        <v>67</v>
      </c>
      <c r="D340" s="40" t="s">
        <v>352</v>
      </c>
      <c r="E340" s="39" t="s">
        <v>71</v>
      </c>
      <c r="F340" s="39"/>
      <c r="G340" s="38" t="s">
        <v>70</v>
      </c>
      <c r="H340" s="37">
        <v>0.31619999999999998</v>
      </c>
      <c r="I340" s="36">
        <v>24.24</v>
      </c>
      <c r="J340" s="36">
        <v>7.66</v>
      </c>
    </row>
    <row r="341" spans="1:10" ht="24" customHeight="1" x14ac:dyDescent="0.25">
      <c r="A341" s="40" t="s">
        <v>74</v>
      </c>
      <c r="B341" s="41" t="s">
        <v>73</v>
      </c>
      <c r="C341" s="40" t="s">
        <v>67</v>
      </c>
      <c r="D341" s="40" t="s">
        <v>72</v>
      </c>
      <c r="E341" s="39" t="s">
        <v>71</v>
      </c>
      <c r="F341" s="39"/>
      <c r="G341" s="38" t="s">
        <v>70</v>
      </c>
      <c r="H341" s="37">
        <v>9.9599999999999994E-2</v>
      </c>
      <c r="I341" s="36">
        <v>19.29</v>
      </c>
      <c r="J341" s="36">
        <v>1.92</v>
      </c>
    </row>
    <row r="342" spans="1:10" ht="24" customHeight="1" x14ac:dyDescent="0.25">
      <c r="A342" s="34" t="s">
        <v>69</v>
      </c>
      <c r="B342" s="35" t="s">
        <v>928</v>
      </c>
      <c r="C342" s="34" t="s">
        <v>67</v>
      </c>
      <c r="D342" s="34" t="s">
        <v>927</v>
      </c>
      <c r="E342" s="33" t="s">
        <v>65</v>
      </c>
      <c r="F342" s="33"/>
      <c r="G342" s="32" t="s">
        <v>107</v>
      </c>
      <c r="H342" s="31">
        <v>1</v>
      </c>
      <c r="I342" s="30">
        <v>22.21</v>
      </c>
      <c r="J342" s="30">
        <v>22.21</v>
      </c>
    </row>
    <row r="343" spans="1:10" x14ac:dyDescent="0.25">
      <c r="A343" s="29"/>
      <c r="B343" s="29"/>
      <c r="C343" s="29"/>
      <c r="D343" s="29"/>
      <c r="E343" s="29" t="s">
        <v>63</v>
      </c>
      <c r="F343" s="27">
        <v>7.66</v>
      </c>
      <c r="G343" s="29" t="s">
        <v>62</v>
      </c>
      <c r="H343" s="27">
        <v>0</v>
      </c>
      <c r="I343" s="29" t="s">
        <v>61</v>
      </c>
      <c r="J343" s="27">
        <v>7.66</v>
      </c>
    </row>
    <row r="344" spans="1:10" x14ac:dyDescent="0.25">
      <c r="A344" s="29"/>
      <c r="B344" s="29"/>
      <c r="C344" s="29"/>
      <c r="D344" s="29"/>
      <c r="E344" s="29" t="s">
        <v>60</v>
      </c>
      <c r="F344" s="27">
        <v>7.27</v>
      </c>
      <c r="G344" s="29"/>
      <c r="H344" s="28" t="s">
        <v>59</v>
      </c>
      <c r="I344" s="28"/>
      <c r="J344" s="27">
        <v>39.06</v>
      </c>
    </row>
    <row r="345" spans="1:10" ht="30" customHeight="1" thickBot="1" x14ac:dyDescent="0.3">
      <c r="A345" s="21"/>
      <c r="B345" s="21"/>
      <c r="C345" s="21"/>
      <c r="D345" s="21"/>
      <c r="E345" s="21"/>
      <c r="F345" s="21"/>
      <c r="G345" s="21" t="s">
        <v>58</v>
      </c>
      <c r="H345" s="26">
        <v>8</v>
      </c>
      <c r="I345" s="21" t="s">
        <v>57</v>
      </c>
      <c r="J345" s="25">
        <v>312.48</v>
      </c>
    </row>
    <row r="346" spans="1:10" ht="1.05" customHeight="1" thickTop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</row>
    <row r="347" spans="1:10" ht="18" customHeight="1" x14ac:dyDescent="0.25">
      <c r="A347" s="51" t="s">
        <v>926</v>
      </c>
      <c r="B347" s="48" t="s">
        <v>85</v>
      </c>
      <c r="C347" s="51" t="s">
        <v>84</v>
      </c>
      <c r="D347" s="51" t="s">
        <v>10</v>
      </c>
      <c r="E347" s="50" t="s">
        <v>83</v>
      </c>
      <c r="F347" s="50"/>
      <c r="G347" s="49" t="s">
        <v>82</v>
      </c>
      <c r="H347" s="48" t="s">
        <v>81</v>
      </c>
      <c r="I347" s="48" t="s">
        <v>80</v>
      </c>
      <c r="J347" s="48" t="s">
        <v>79</v>
      </c>
    </row>
    <row r="348" spans="1:10" ht="25.95" customHeight="1" x14ac:dyDescent="0.25">
      <c r="A348" s="46" t="s">
        <v>78</v>
      </c>
      <c r="B348" s="47" t="s">
        <v>925</v>
      </c>
      <c r="C348" s="46" t="s">
        <v>67</v>
      </c>
      <c r="D348" s="46" t="s">
        <v>924</v>
      </c>
      <c r="E348" s="45" t="s">
        <v>356</v>
      </c>
      <c r="F348" s="45"/>
      <c r="G348" s="44" t="s">
        <v>107</v>
      </c>
      <c r="H348" s="43">
        <v>1</v>
      </c>
      <c r="I348" s="42">
        <v>38.65</v>
      </c>
      <c r="J348" s="42">
        <v>38.65</v>
      </c>
    </row>
    <row r="349" spans="1:10" ht="25.95" customHeight="1" x14ac:dyDescent="0.25">
      <c r="A349" s="40" t="s">
        <v>74</v>
      </c>
      <c r="B349" s="41" t="s">
        <v>353</v>
      </c>
      <c r="C349" s="40" t="s">
        <v>67</v>
      </c>
      <c r="D349" s="40" t="s">
        <v>352</v>
      </c>
      <c r="E349" s="39" t="s">
        <v>71</v>
      </c>
      <c r="F349" s="39"/>
      <c r="G349" s="38" t="s">
        <v>70</v>
      </c>
      <c r="H349" s="37">
        <v>0.31619999999999998</v>
      </c>
      <c r="I349" s="36">
        <v>24.24</v>
      </c>
      <c r="J349" s="36">
        <v>7.66</v>
      </c>
    </row>
    <row r="350" spans="1:10" ht="24" customHeight="1" x14ac:dyDescent="0.25">
      <c r="A350" s="40" t="s">
        <v>74</v>
      </c>
      <c r="B350" s="41" t="s">
        <v>73</v>
      </c>
      <c r="C350" s="40" t="s">
        <v>67</v>
      </c>
      <c r="D350" s="40" t="s">
        <v>72</v>
      </c>
      <c r="E350" s="39" t="s">
        <v>71</v>
      </c>
      <c r="F350" s="39"/>
      <c r="G350" s="38" t="s">
        <v>70</v>
      </c>
      <c r="H350" s="37">
        <v>9.9599999999999994E-2</v>
      </c>
      <c r="I350" s="36">
        <v>19.29</v>
      </c>
      <c r="J350" s="36">
        <v>1.92</v>
      </c>
    </row>
    <row r="351" spans="1:10" ht="24" customHeight="1" x14ac:dyDescent="0.25">
      <c r="A351" s="34" t="s">
        <v>69</v>
      </c>
      <c r="B351" s="35" t="s">
        <v>923</v>
      </c>
      <c r="C351" s="34" t="s">
        <v>67</v>
      </c>
      <c r="D351" s="34" t="s">
        <v>922</v>
      </c>
      <c r="E351" s="33" t="s">
        <v>65</v>
      </c>
      <c r="F351" s="33"/>
      <c r="G351" s="32" t="s">
        <v>107</v>
      </c>
      <c r="H351" s="31">
        <v>1</v>
      </c>
      <c r="I351" s="30">
        <v>29.07</v>
      </c>
      <c r="J351" s="30">
        <v>29.07</v>
      </c>
    </row>
    <row r="352" spans="1:10" x14ac:dyDescent="0.25">
      <c r="A352" s="29"/>
      <c r="B352" s="29"/>
      <c r="C352" s="29"/>
      <c r="D352" s="29"/>
      <c r="E352" s="29" t="s">
        <v>63</v>
      </c>
      <c r="F352" s="27">
        <v>7.66</v>
      </c>
      <c r="G352" s="29" t="s">
        <v>62</v>
      </c>
      <c r="H352" s="27">
        <v>0</v>
      </c>
      <c r="I352" s="29" t="s">
        <v>61</v>
      </c>
      <c r="J352" s="27">
        <v>7.66</v>
      </c>
    </row>
    <row r="353" spans="1:10" x14ac:dyDescent="0.25">
      <c r="A353" s="29"/>
      <c r="B353" s="29"/>
      <c r="C353" s="29"/>
      <c r="D353" s="29"/>
      <c r="E353" s="29" t="s">
        <v>60</v>
      </c>
      <c r="F353" s="27">
        <v>8.84</v>
      </c>
      <c r="G353" s="29"/>
      <c r="H353" s="28" t="s">
        <v>59</v>
      </c>
      <c r="I353" s="28"/>
      <c r="J353" s="27">
        <v>47.49</v>
      </c>
    </row>
    <row r="354" spans="1:10" ht="30" customHeight="1" thickBot="1" x14ac:dyDescent="0.3">
      <c r="A354" s="21"/>
      <c r="B354" s="21"/>
      <c r="C354" s="21"/>
      <c r="D354" s="21"/>
      <c r="E354" s="21"/>
      <c r="F354" s="21"/>
      <c r="G354" s="21" t="s">
        <v>58</v>
      </c>
      <c r="H354" s="26">
        <v>8</v>
      </c>
      <c r="I354" s="21" t="s">
        <v>57</v>
      </c>
      <c r="J354" s="25">
        <v>379.92</v>
      </c>
    </row>
    <row r="355" spans="1:10" ht="1.05" customHeight="1" thickTop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</row>
    <row r="356" spans="1:10" ht="18" customHeight="1" x14ac:dyDescent="0.25">
      <c r="A356" s="51" t="s">
        <v>921</v>
      </c>
      <c r="B356" s="48" t="s">
        <v>85</v>
      </c>
      <c r="C356" s="51" t="s">
        <v>84</v>
      </c>
      <c r="D356" s="51" t="s">
        <v>10</v>
      </c>
      <c r="E356" s="50" t="s">
        <v>83</v>
      </c>
      <c r="F356" s="50"/>
      <c r="G356" s="49" t="s">
        <v>82</v>
      </c>
      <c r="H356" s="48" t="s">
        <v>81</v>
      </c>
      <c r="I356" s="48" t="s">
        <v>80</v>
      </c>
      <c r="J356" s="48" t="s">
        <v>79</v>
      </c>
    </row>
    <row r="357" spans="1:10" ht="25.95" customHeight="1" x14ac:dyDescent="0.25">
      <c r="A357" s="46" t="s">
        <v>78</v>
      </c>
      <c r="B357" s="47" t="s">
        <v>920</v>
      </c>
      <c r="C357" s="46" t="s">
        <v>67</v>
      </c>
      <c r="D357" s="46" t="s">
        <v>919</v>
      </c>
      <c r="E357" s="45" t="s">
        <v>356</v>
      </c>
      <c r="F357" s="45"/>
      <c r="G357" s="44" t="s">
        <v>107</v>
      </c>
      <c r="H357" s="43">
        <v>1</v>
      </c>
      <c r="I357" s="42">
        <v>37.92</v>
      </c>
      <c r="J357" s="42">
        <v>37.92</v>
      </c>
    </row>
    <row r="358" spans="1:10" ht="25.95" customHeight="1" x14ac:dyDescent="0.25">
      <c r="A358" s="40" t="s">
        <v>74</v>
      </c>
      <c r="B358" s="41" t="s">
        <v>353</v>
      </c>
      <c r="C358" s="40" t="s">
        <v>67</v>
      </c>
      <c r="D358" s="40" t="s">
        <v>352</v>
      </c>
      <c r="E358" s="39" t="s">
        <v>71</v>
      </c>
      <c r="F358" s="39"/>
      <c r="G358" s="38" t="s">
        <v>70</v>
      </c>
      <c r="H358" s="37">
        <v>0.31619999999999998</v>
      </c>
      <c r="I358" s="36">
        <v>24.24</v>
      </c>
      <c r="J358" s="36">
        <v>7.66</v>
      </c>
    </row>
    <row r="359" spans="1:10" ht="24" customHeight="1" x14ac:dyDescent="0.25">
      <c r="A359" s="40" t="s">
        <v>74</v>
      </c>
      <c r="B359" s="41" t="s">
        <v>73</v>
      </c>
      <c r="C359" s="40" t="s">
        <v>67</v>
      </c>
      <c r="D359" s="40" t="s">
        <v>72</v>
      </c>
      <c r="E359" s="39" t="s">
        <v>71</v>
      </c>
      <c r="F359" s="39"/>
      <c r="G359" s="38" t="s">
        <v>70</v>
      </c>
      <c r="H359" s="37">
        <v>9.9599999999999994E-2</v>
      </c>
      <c r="I359" s="36">
        <v>19.29</v>
      </c>
      <c r="J359" s="36">
        <v>1.92</v>
      </c>
    </row>
    <row r="360" spans="1:10" ht="24" customHeight="1" x14ac:dyDescent="0.25">
      <c r="A360" s="34" t="s">
        <v>69</v>
      </c>
      <c r="B360" s="35" t="s">
        <v>918</v>
      </c>
      <c r="C360" s="34" t="s">
        <v>67</v>
      </c>
      <c r="D360" s="34" t="s">
        <v>917</v>
      </c>
      <c r="E360" s="33" t="s">
        <v>65</v>
      </c>
      <c r="F360" s="33"/>
      <c r="G360" s="32" t="s">
        <v>107</v>
      </c>
      <c r="H360" s="31">
        <v>1</v>
      </c>
      <c r="I360" s="30">
        <v>28.34</v>
      </c>
      <c r="J360" s="30">
        <v>28.34</v>
      </c>
    </row>
    <row r="361" spans="1:10" x14ac:dyDescent="0.25">
      <c r="A361" s="29"/>
      <c r="B361" s="29"/>
      <c r="C361" s="29"/>
      <c r="D361" s="29"/>
      <c r="E361" s="29" t="s">
        <v>63</v>
      </c>
      <c r="F361" s="27">
        <v>7.66</v>
      </c>
      <c r="G361" s="29" t="s">
        <v>62</v>
      </c>
      <c r="H361" s="27">
        <v>0</v>
      </c>
      <c r="I361" s="29" t="s">
        <v>61</v>
      </c>
      <c r="J361" s="27">
        <v>7.66</v>
      </c>
    </row>
    <row r="362" spans="1:10" x14ac:dyDescent="0.25">
      <c r="A362" s="29"/>
      <c r="B362" s="29"/>
      <c r="C362" s="29"/>
      <c r="D362" s="29"/>
      <c r="E362" s="29" t="s">
        <v>60</v>
      </c>
      <c r="F362" s="27">
        <v>8.67</v>
      </c>
      <c r="G362" s="29"/>
      <c r="H362" s="28" t="s">
        <v>59</v>
      </c>
      <c r="I362" s="28"/>
      <c r="J362" s="27">
        <v>46.59</v>
      </c>
    </row>
    <row r="363" spans="1:10" ht="30" customHeight="1" thickBot="1" x14ac:dyDescent="0.3">
      <c r="A363" s="21"/>
      <c r="B363" s="21"/>
      <c r="C363" s="21"/>
      <c r="D363" s="21"/>
      <c r="E363" s="21"/>
      <c r="F363" s="21"/>
      <c r="G363" s="21" t="s">
        <v>58</v>
      </c>
      <c r="H363" s="26">
        <v>8</v>
      </c>
      <c r="I363" s="21" t="s">
        <v>57</v>
      </c>
      <c r="J363" s="25">
        <v>372.72</v>
      </c>
    </row>
    <row r="364" spans="1:10" ht="1.05" customHeight="1" thickTop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</row>
    <row r="365" spans="1:10" ht="18" customHeight="1" x14ac:dyDescent="0.25">
      <c r="A365" s="51" t="s">
        <v>916</v>
      </c>
      <c r="B365" s="48" t="s">
        <v>85</v>
      </c>
      <c r="C365" s="51" t="s">
        <v>84</v>
      </c>
      <c r="D365" s="51" t="s">
        <v>10</v>
      </c>
      <c r="E365" s="50" t="s">
        <v>83</v>
      </c>
      <c r="F365" s="50"/>
      <c r="G365" s="49" t="s">
        <v>82</v>
      </c>
      <c r="H365" s="48" t="s">
        <v>81</v>
      </c>
      <c r="I365" s="48" t="s">
        <v>80</v>
      </c>
      <c r="J365" s="48" t="s">
        <v>79</v>
      </c>
    </row>
    <row r="366" spans="1:10" ht="39" customHeight="1" x14ac:dyDescent="0.25">
      <c r="A366" s="46" t="s">
        <v>78</v>
      </c>
      <c r="B366" s="47" t="s">
        <v>915</v>
      </c>
      <c r="C366" s="46" t="s">
        <v>67</v>
      </c>
      <c r="D366" s="46" t="s">
        <v>914</v>
      </c>
      <c r="E366" s="45" t="s">
        <v>356</v>
      </c>
      <c r="F366" s="45"/>
      <c r="G366" s="44" t="s">
        <v>107</v>
      </c>
      <c r="H366" s="43">
        <v>1</v>
      </c>
      <c r="I366" s="42">
        <v>347.4</v>
      </c>
      <c r="J366" s="42">
        <v>347.4</v>
      </c>
    </row>
    <row r="367" spans="1:10" ht="25.95" customHeight="1" x14ac:dyDescent="0.25">
      <c r="A367" s="40" t="s">
        <v>74</v>
      </c>
      <c r="B367" s="41" t="s">
        <v>353</v>
      </c>
      <c r="C367" s="40" t="s">
        <v>67</v>
      </c>
      <c r="D367" s="40" t="s">
        <v>352</v>
      </c>
      <c r="E367" s="39" t="s">
        <v>71</v>
      </c>
      <c r="F367" s="39"/>
      <c r="G367" s="38" t="s">
        <v>70</v>
      </c>
      <c r="H367" s="37">
        <v>0.94850000000000001</v>
      </c>
      <c r="I367" s="36">
        <v>24.24</v>
      </c>
      <c r="J367" s="36">
        <v>22.99</v>
      </c>
    </row>
    <row r="368" spans="1:10" ht="24" customHeight="1" x14ac:dyDescent="0.25">
      <c r="A368" s="40" t="s">
        <v>74</v>
      </c>
      <c r="B368" s="41" t="s">
        <v>73</v>
      </c>
      <c r="C368" s="40" t="s">
        <v>67</v>
      </c>
      <c r="D368" s="40" t="s">
        <v>72</v>
      </c>
      <c r="E368" s="39" t="s">
        <v>71</v>
      </c>
      <c r="F368" s="39"/>
      <c r="G368" s="38" t="s">
        <v>70</v>
      </c>
      <c r="H368" s="37">
        <v>0.29880000000000001</v>
      </c>
      <c r="I368" s="36">
        <v>19.29</v>
      </c>
      <c r="J368" s="36">
        <v>5.76</v>
      </c>
    </row>
    <row r="369" spans="1:10" ht="39" customHeight="1" x14ac:dyDescent="0.25">
      <c r="A369" s="34" t="s">
        <v>69</v>
      </c>
      <c r="B369" s="35" t="s">
        <v>913</v>
      </c>
      <c r="C369" s="34" t="s">
        <v>67</v>
      </c>
      <c r="D369" s="34" t="s">
        <v>912</v>
      </c>
      <c r="E369" s="33" t="s">
        <v>65</v>
      </c>
      <c r="F369" s="33"/>
      <c r="G369" s="32" t="s">
        <v>107</v>
      </c>
      <c r="H369" s="31">
        <v>6</v>
      </c>
      <c r="I369" s="30">
        <v>18.72</v>
      </c>
      <c r="J369" s="30">
        <v>112.32</v>
      </c>
    </row>
    <row r="370" spans="1:10" ht="25.95" customHeight="1" x14ac:dyDescent="0.25">
      <c r="A370" s="34" t="s">
        <v>69</v>
      </c>
      <c r="B370" s="35" t="s">
        <v>911</v>
      </c>
      <c r="C370" s="34" t="s">
        <v>67</v>
      </c>
      <c r="D370" s="34" t="s">
        <v>910</v>
      </c>
      <c r="E370" s="33" t="s">
        <v>65</v>
      </c>
      <c r="F370" s="33"/>
      <c r="G370" s="32" t="s">
        <v>107</v>
      </c>
      <c r="H370" s="31">
        <v>1</v>
      </c>
      <c r="I370" s="30">
        <v>206.33</v>
      </c>
      <c r="J370" s="30">
        <v>206.33</v>
      </c>
    </row>
    <row r="371" spans="1:10" x14ac:dyDescent="0.25">
      <c r="A371" s="29"/>
      <c r="B371" s="29"/>
      <c r="C371" s="29"/>
      <c r="D371" s="29"/>
      <c r="E371" s="29" t="s">
        <v>63</v>
      </c>
      <c r="F371" s="27">
        <v>22.98</v>
      </c>
      <c r="G371" s="29" t="s">
        <v>62</v>
      </c>
      <c r="H371" s="27">
        <v>0</v>
      </c>
      <c r="I371" s="29" t="s">
        <v>61</v>
      </c>
      <c r="J371" s="27">
        <v>22.98</v>
      </c>
    </row>
    <row r="372" spans="1:10" x14ac:dyDescent="0.25">
      <c r="A372" s="29"/>
      <c r="B372" s="29"/>
      <c r="C372" s="29"/>
      <c r="D372" s="29"/>
      <c r="E372" s="29" t="s">
        <v>60</v>
      </c>
      <c r="F372" s="27">
        <v>79.48</v>
      </c>
      <c r="G372" s="29"/>
      <c r="H372" s="28" t="s">
        <v>59</v>
      </c>
      <c r="I372" s="28"/>
      <c r="J372" s="27">
        <v>426.88</v>
      </c>
    </row>
    <row r="373" spans="1:10" ht="30" customHeight="1" thickBot="1" x14ac:dyDescent="0.3">
      <c r="A373" s="21"/>
      <c r="B373" s="21"/>
      <c r="C373" s="21"/>
      <c r="D373" s="21"/>
      <c r="E373" s="21"/>
      <c r="F373" s="21"/>
      <c r="G373" s="21" t="s">
        <v>58</v>
      </c>
      <c r="H373" s="26">
        <v>2</v>
      </c>
      <c r="I373" s="21" t="s">
        <v>57</v>
      </c>
      <c r="J373" s="25">
        <v>853.76</v>
      </c>
    </row>
    <row r="374" spans="1:10" ht="1.05" customHeight="1" thickTop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</row>
    <row r="375" spans="1:10" ht="18" customHeight="1" x14ac:dyDescent="0.25">
      <c r="A375" s="51" t="s">
        <v>909</v>
      </c>
      <c r="B375" s="48" t="s">
        <v>85</v>
      </c>
      <c r="C375" s="51" t="s">
        <v>84</v>
      </c>
      <c r="D375" s="51" t="s">
        <v>10</v>
      </c>
      <c r="E375" s="50" t="s">
        <v>83</v>
      </c>
      <c r="F375" s="50"/>
      <c r="G375" s="49" t="s">
        <v>82</v>
      </c>
      <c r="H375" s="48" t="s">
        <v>81</v>
      </c>
      <c r="I375" s="48" t="s">
        <v>80</v>
      </c>
      <c r="J375" s="48" t="s">
        <v>79</v>
      </c>
    </row>
    <row r="376" spans="1:10" ht="39" customHeight="1" x14ac:dyDescent="0.25">
      <c r="A376" s="46" t="s">
        <v>78</v>
      </c>
      <c r="B376" s="47" t="s">
        <v>908</v>
      </c>
      <c r="C376" s="46" t="s">
        <v>67</v>
      </c>
      <c r="D376" s="46" t="s">
        <v>907</v>
      </c>
      <c r="E376" s="45" t="s">
        <v>356</v>
      </c>
      <c r="F376" s="45"/>
      <c r="G376" s="44" t="s">
        <v>107</v>
      </c>
      <c r="H376" s="43">
        <v>1</v>
      </c>
      <c r="I376" s="42">
        <v>814.78</v>
      </c>
      <c r="J376" s="42">
        <v>814.78</v>
      </c>
    </row>
    <row r="377" spans="1:10" ht="25.95" customHeight="1" x14ac:dyDescent="0.25">
      <c r="A377" s="40" t="s">
        <v>74</v>
      </c>
      <c r="B377" s="41" t="s">
        <v>906</v>
      </c>
      <c r="C377" s="40" t="s">
        <v>67</v>
      </c>
      <c r="D377" s="40" t="s">
        <v>905</v>
      </c>
      <c r="E377" s="39" t="s">
        <v>356</v>
      </c>
      <c r="F377" s="39"/>
      <c r="G377" s="38" t="s">
        <v>107</v>
      </c>
      <c r="H377" s="37">
        <v>3</v>
      </c>
      <c r="I377" s="36">
        <v>3.77</v>
      </c>
      <c r="J377" s="36">
        <v>11.31</v>
      </c>
    </row>
    <row r="378" spans="1:10" ht="25.95" customHeight="1" x14ac:dyDescent="0.25">
      <c r="A378" s="40" t="s">
        <v>74</v>
      </c>
      <c r="B378" s="41" t="s">
        <v>904</v>
      </c>
      <c r="C378" s="40" t="s">
        <v>67</v>
      </c>
      <c r="D378" s="40" t="s">
        <v>903</v>
      </c>
      <c r="E378" s="39" t="s">
        <v>356</v>
      </c>
      <c r="F378" s="39"/>
      <c r="G378" s="38" t="s">
        <v>107</v>
      </c>
      <c r="H378" s="37">
        <v>1</v>
      </c>
      <c r="I378" s="36">
        <v>4.8099999999999996</v>
      </c>
      <c r="J378" s="36">
        <v>4.8099999999999996</v>
      </c>
    </row>
    <row r="379" spans="1:10" ht="25.95" customHeight="1" x14ac:dyDescent="0.25">
      <c r="A379" s="40" t="s">
        <v>74</v>
      </c>
      <c r="B379" s="41" t="s">
        <v>902</v>
      </c>
      <c r="C379" s="40" t="s">
        <v>67</v>
      </c>
      <c r="D379" s="40" t="s">
        <v>901</v>
      </c>
      <c r="E379" s="39" t="s">
        <v>356</v>
      </c>
      <c r="F379" s="39"/>
      <c r="G379" s="38" t="s">
        <v>107</v>
      </c>
      <c r="H379" s="37">
        <v>1</v>
      </c>
      <c r="I379" s="36">
        <v>425.66</v>
      </c>
      <c r="J379" s="36">
        <v>425.66</v>
      </c>
    </row>
    <row r="380" spans="1:10" ht="25.95" customHeight="1" x14ac:dyDescent="0.25">
      <c r="A380" s="40" t="s">
        <v>74</v>
      </c>
      <c r="B380" s="41" t="s">
        <v>545</v>
      </c>
      <c r="C380" s="40" t="s">
        <v>67</v>
      </c>
      <c r="D380" s="40" t="s">
        <v>544</v>
      </c>
      <c r="E380" s="39" t="s">
        <v>356</v>
      </c>
      <c r="F380" s="39"/>
      <c r="G380" s="38" t="s">
        <v>107</v>
      </c>
      <c r="H380" s="37">
        <v>2</v>
      </c>
      <c r="I380" s="36">
        <v>26.77</v>
      </c>
      <c r="J380" s="36">
        <v>53.54</v>
      </c>
    </row>
    <row r="381" spans="1:10" ht="25.95" customHeight="1" x14ac:dyDescent="0.25">
      <c r="A381" s="40" t="s">
        <v>74</v>
      </c>
      <c r="B381" s="41" t="s">
        <v>900</v>
      </c>
      <c r="C381" s="40" t="s">
        <v>67</v>
      </c>
      <c r="D381" s="40" t="s">
        <v>899</v>
      </c>
      <c r="E381" s="39" t="s">
        <v>356</v>
      </c>
      <c r="F381" s="39"/>
      <c r="G381" s="38" t="s">
        <v>107</v>
      </c>
      <c r="H381" s="37">
        <v>1</v>
      </c>
      <c r="I381" s="36">
        <v>53.88</v>
      </c>
      <c r="J381" s="36">
        <v>53.88</v>
      </c>
    </row>
    <row r="382" spans="1:10" ht="52.05" customHeight="1" x14ac:dyDescent="0.25">
      <c r="A382" s="40" t="s">
        <v>74</v>
      </c>
      <c r="B382" s="41" t="s">
        <v>898</v>
      </c>
      <c r="C382" s="40" t="s">
        <v>67</v>
      </c>
      <c r="D382" s="40" t="s">
        <v>897</v>
      </c>
      <c r="E382" s="39" t="s">
        <v>356</v>
      </c>
      <c r="F382" s="39"/>
      <c r="G382" s="38" t="s">
        <v>115</v>
      </c>
      <c r="H382" s="37">
        <v>1.8</v>
      </c>
      <c r="I382" s="36">
        <v>10.75</v>
      </c>
      <c r="J382" s="36">
        <v>19.350000000000001</v>
      </c>
    </row>
    <row r="383" spans="1:10" ht="52.05" customHeight="1" x14ac:dyDescent="0.25">
      <c r="A383" s="40" t="s">
        <v>74</v>
      </c>
      <c r="B383" s="41" t="s">
        <v>896</v>
      </c>
      <c r="C383" s="40" t="s">
        <v>67</v>
      </c>
      <c r="D383" s="40" t="s">
        <v>895</v>
      </c>
      <c r="E383" s="39" t="s">
        <v>356</v>
      </c>
      <c r="F383" s="39"/>
      <c r="G383" s="38" t="s">
        <v>115</v>
      </c>
      <c r="H383" s="37">
        <v>0.95</v>
      </c>
      <c r="I383" s="36">
        <v>24.67</v>
      </c>
      <c r="J383" s="36">
        <v>23.43</v>
      </c>
    </row>
    <row r="384" spans="1:10" ht="64.95" customHeight="1" x14ac:dyDescent="0.25">
      <c r="A384" s="40" t="s">
        <v>74</v>
      </c>
      <c r="B384" s="41" t="s">
        <v>894</v>
      </c>
      <c r="C384" s="40" t="s">
        <v>67</v>
      </c>
      <c r="D384" s="40" t="s">
        <v>893</v>
      </c>
      <c r="E384" s="39" t="s">
        <v>356</v>
      </c>
      <c r="F384" s="39"/>
      <c r="G384" s="38" t="s">
        <v>107</v>
      </c>
      <c r="H384" s="37">
        <v>2</v>
      </c>
      <c r="I384" s="36">
        <v>9.92</v>
      </c>
      <c r="J384" s="36">
        <v>19.84</v>
      </c>
    </row>
    <row r="385" spans="1:10" ht="52.05" customHeight="1" x14ac:dyDescent="0.25">
      <c r="A385" s="40" t="s">
        <v>74</v>
      </c>
      <c r="B385" s="41" t="s">
        <v>892</v>
      </c>
      <c r="C385" s="40" t="s">
        <v>67</v>
      </c>
      <c r="D385" s="40" t="s">
        <v>891</v>
      </c>
      <c r="E385" s="39" t="s">
        <v>356</v>
      </c>
      <c r="F385" s="39"/>
      <c r="G385" s="38" t="s">
        <v>107</v>
      </c>
      <c r="H385" s="37">
        <v>1</v>
      </c>
      <c r="I385" s="36">
        <v>17.59</v>
      </c>
      <c r="J385" s="36">
        <v>17.59</v>
      </c>
    </row>
    <row r="386" spans="1:10" ht="52.05" customHeight="1" x14ac:dyDescent="0.25">
      <c r="A386" s="40" t="s">
        <v>74</v>
      </c>
      <c r="B386" s="41" t="s">
        <v>890</v>
      </c>
      <c r="C386" s="40" t="s">
        <v>67</v>
      </c>
      <c r="D386" s="40" t="s">
        <v>889</v>
      </c>
      <c r="E386" s="39" t="s">
        <v>356</v>
      </c>
      <c r="F386" s="39"/>
      <c r="G386" s="38" t="s">
        <v>107</v>
      </c>
      <c r="H386" s="37">
        <v>1</v>
      </c>
      <c r="I386" s="36">
        <v>11.15</v>
      </c>
      <c r="J386" s="36">
        <v>11.15</v>
      </c>
    </row>
    <row r="387" spans="1:10" ht="52.05" customHeight="1" x14ac:dyDescent="0.25">
      <c r="A387" s="40" t="s">
        <v>74</v>
      </c>
      <c r="B387" s="41" t="s">
        <v>888</v>
      </c>
      <c r="C387" s="40" t="s">
        <v>67</v>
      </c>
      <c r="D387" s="40" t="s">
        <v>887</v>
      </c>
      <c r="E387" s="39" t="s">
        <v>356</v>
      </c>
      <c r="F387" s="39"/>
      <c r="G387" s="38" t="s">
        <v>107</v>
      </c>
      <c r="H387" s="37">
        <v>1</v>
      </c>
      <c r="I387" s="36">
        <v>25.55</v>
      </c>
      <c r="J387" s="36">
        <v>25.55</v>
      </c>
    </row>
    <row r="388" spans="1:10" ht="64.95" customHeight="1" x14ac:dyDescent="0.25">
      <c r="A388" s="40" t="s">
        <v>74</v>
      </c>
      <c r="B388" s="41" t="s">
        <v>560</v>
      </c>
      <c r="C388" s="40" t="s">
        <v>67</v>
      </c>
      <c r="D388" s="40" t="s">
        <v>559</v>
      </c>
      <c r="E388" s="39" t="s">
        <v>356</v>
      </c>
      <c r="F388" s="39"/>
      <c r="G388" s="38" t="s">
        <v>107</v>
      </c>
      <c r="H388" s="37">
        <v>3</v>
      </c>
      <c r="I388" s="36">
        <v>22.04</v>
      </c>
      <c r="J388" s="36">
        <v>66.12</v>
      </c>
    </row>
    <row r="389" spans="1:10" ht="64.95" customHeight="1" x14ac:dyDescent="0.25">
      <c r="A389" s="40" t="s">
        <v>74</v>
      </c>
      <c r="B389" s="41" t="s">
        <v>886</v>
      </c>
      <c r="C389" s="40" t="s">
        <v>67</v>
      </c>
      <c r="D389" s="40" t="s">
        <v>885</v>
      </c>
      <c r="E389" s="39" t="s">
        <v>356</v>
      </c>
      <c r="F389" s="39"/>
      <c r="G389" s="38" t="s">
        <v>107</v>
      </c>
      <c r="H389" s="37">
        <v>1</v>
      </c>
      <c r="I389" s="36">
        <v>39.46</v>
      </c>
      <c r="J389" s="36">
        <v>39.46</v>
      </c>
    </row>
    <row r="390" spans="1:10" ht="25.95" customHeight="1" x14ac:dyDescent="0.25">
      <c r="A390" s="40" t="s">
        <v>74</v>
      </c>
      <c r="B390" s="41" t="s">
        <v>884</v>
      </c>
      <c r="C390" s="40" t="s">
        <v>67</v>
      </c>
      <c r="D390" s="40" t="s">
        <v>883</v>
      </c>
      <c r="E390" s="39" t="s">
        <v>356</v>
      </c>
      <c r="F390" s="39"/>
      <c r="G390" s="38" t="s">
        <v>107</v>
      </c>
      <c r="H390" s="37">
        <v>1</v>
      </c>
      <c r="I390" s="36">
        <v>43.09</v>
      </c>
      <c r="J390" s="36">
        <v>43.09</v>
      </c>
    </row>
    <row r="391" spans="1:10" x14ac:dyDescent="0.25">
      <c r="A391" s="29"/>
      <c r="B391" s="29"/>
      <c r="C391" s="29"/>
      <c r="D391" s="29"/>
      <c r="E391" s="29" t="s">
        <v>63</v>
      </c>
      <c r="F391" s="27">
        <v>96.03</v>
      </c>
      <c r="G391" s="29" t="s">
        <v>62</v>
      </c>
      <c r="H391" s="27">
        <v>0</v>
      </c>
      <c r="I391" s="29" t="s">
        <v>61</v>
      </c>
      <c r="J391" s="27">
        <v>96.03</v>
      </c>
    </row>
    <row r="392" spans="1:10" x14ac:dyDescent="0.25">
      <c r="A392" s="29"/>
      <c r="B392" s="29"/>
      <c r="C392" s="29"/>
      <c r="D392" s="29"/>
      <c r="E392" s="29" t="s">
        <v>60</v>
      </c>
      <c r="F392" s="27">
        <v>186.42</v>
      </c>
      <c r="G392" s="29"/>
      <c r="H392" s="28" t="s">
        <v>59</v>
      </c>
      <c r="I392" s="28"/>
      <c r="J392" s="27">
        <v>1001.2</v>
      </c>
    </row>
    <row r="393" spans="1:10" ht="30" customHeight="1" thickBot="1" x14ac:dyDescent="0.3">
      <c r="A393" s="21"/>
      <c r="B393" s="21"/>
      <c r="C393" s="21"/>
      <c r="D393" s="21"/>
      <c r="E393" s="21"/>
      <c r="F393" s="21"/>
      <c r="G393" s="21" t="s">
        <v>58</v>
      </c>
      <c r="H393" s="26">
        <v>1</v>
      </c>
      <c r="I393" s="21" t="s">
        <v>57</v>
      </c>
      <c r="J393" s="25">
        <v>1001.2</v>
      </c>
    </row>
    <row r="394" spans="1:10" ht="1.05" customHeight="1" thickTop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</row>
    <row r="395" spans="1:10" ht="18" customHeight="1" x14ac:dyDescent="0.25">
      <c r="A395" s="51" t="s">
        <v>882</v>
      </c>
      <c r="B395" s="48" t="s">
        <v>85</v>
      </c>
      <c r="C395" s="51" t="s">
        <v>84</v>
      </c>
      <c r="D395" s="51" t="s">
        <v>10</v>
      </c>
      <c r="E395" s="50" t="s">
        <v>83</v>
      </c>
      <c r="F395" s="50"/>
      <c r="G395" s="49" t="s">
        <v>82</v>
      </c>
      <c r="H395" s="48" t="s">
        <v>81</v>
      </c>
      <c r="I395" s="48" t="s">
        <v>80</v>
      </c>
      <c r="J395" s="48" t="s">
        <v>79</v>
      </c>
    </row>
    <row r="396" spans="1:10" ht="24" customHeight="1" x14ac:dyDescent="0.25">
      <c r="A396" s="46" t="s">
        <v>78</v>
      </c>
      <c r="B396" s="47" t="s">
        <v>881</v>
      </c>
      <c r="C396" s="46" t="s">
        <v>873</v>
      </c>
      <c r="D396" s="46" t="s">
        <v>880</v>
      </c>
      <c r="E396" s="45" t="s">
        <v>879</v>
      </c>
      <c r="F396" s="45"/>
      <c r="G396" s="44" t="s">
        <v>107</v>
      </c>
      <c r="H396" s="43">
        <v>1</v>
      </c>
      <c r="I396" s="42">
        <v>288.67</v>
      </c>
      <c r="J396" s="42">
        <v>288.67</v>
      </c>
    </row>
    <row r="397" spans="1:10" ht="25.95" customHeight="1" x14ac:dyDescent="0.25">
      <c r="A397" s="40" t="s">
        <v>74</v>
      </c>
      <c r="B397" s="41" t="s">
        <v>355</v>
      </c>
      <c r="C397" s="40" t="s">
        <v>67</v>
      </c>
      <c r="D397" s="40" t="s">
        <v>354</v>
      </c>
      <c r="E397" s="39" t="s">
        <v>71</v>
      </c>
      <c r="F397" s="39"/>
      <c r="G397" s="38" t="s">
        <v>70</v>
      </c>
      <c r="H397" s="37">
        <v>0.63800000000000001</v>
      </c>
      <c r="I397" s="36">
        <v>19.89</v>
      </c>
      <c r="J397" s="36">
        <v>12.68</v>
      </c>
    </row>
    <row r="398" spans="1:10" ht="25.95" customHeight="1" x14ac:dyDescent="0.25">
      <c r="A398" s="40" t="s">
        <v>74</v>
      </c>
      <c r="B398" s="41" t="s">
        <v>353</v>
      </c>
      <c r="C398" s="40" t="s">
        <v>67</v>
      </c>
      <c r="D398" s="40" t="s">
        <v>352</v>
      </c>
      <c r="E398" s="39" t="s">
        <v>71</v>
      </c>
      <c r="F398" s="39"/>
      <c r="G398" s="38" t="s">
        <v>70</v>
      </c>
      <c r="H398" s="37">
        <v>0.63800000000000001</v>
      </c>
      <c r="I398" s="36">
        <v>24.24</v>
      </c>
      <c r="J398" s="36">
        <v>15.46</v>
      </c>
    </row>
    <row r="399" spans="1:10" ht="25.95" customHeight="1" x14ac:dyDescent="0.25">
      <c r="A399" s="34" t="s">
        <v>69</v>
      </c>
      <c r="B399" s="35" t="s">
        <v>878</v>
      </c>
      <c r="C399" s="34" t="s">
        <v>873</v>
      </c>
      <c r="D399" s="34" t="s">
        <v>877</v>
      </c>
      <c r="E399" s="33" t="s">
        <v>65</v>
      </c>
      <c r="F399" s="33"/>
      <c r="G399" s="32" t="s">
        <v>107</v>
      </c>
      <c r="H399" s="31">
        <v>1</v>
      </c>
      <c r="I399" s="30">
        <v>145.9</v>
      </c>
      <c r="J399" s="30">
        <v>145.9</v>
      </c>
    </row>
    <row r="400" spans="1:10" ht="24" customHeight="1" x14ac:dyDescent="0.25">
      <c r="A400" s="34" t="s">
        <v>69</v>
      </c>
      <c r="B400" s="35" t="s">
        <v>876</v>
      </c>
      <c r="C400" s="34" t="s">
        <v>873</v>
      </c>
      <c r="D400" s="34" t="s">
        <v>875</v>
      </c>
      <c r="E400" s="33" t="s">
        <v>65</v>
      </c>
      <c r="F400" s="33"/>
      <c r="G400" s="32" t="s">
        <v>115</v>
      </c>
      <c r="H400" s="31">
        <v>0.6</v>
      </c>
      <c r="I400" s="30">
        <v>0.24</v>
      </c>
      <c r="J400" s="30">
        <v>0.14000000000000001</v>
      </c>
    </row>
    <row r="401" spans="1:10" ht="24" customHeight="1" x14ac:dyDescent="0.25">
      <c r="A401" s="34" t="s">
        <v>69</v>
      </c>
      <c r="B401" s="35" t="s">
        <v>874</v>
      </c>
      <c r="C401" s="34" t="s">
        <v>873</v>
      </c>
      <c r="D401" s="34" t="s">
        <v>872</v>
      </c>
      <c r="E401" s="33" t="s">
        <v>65</v>
      </c>
      <c r="F401" s="33"/>
      <c r="G401" s="32" t="s">
        <v>107</v>
      </c>
      <c r="H401" s="31">
        <v>1</v>
      </c>
      <c r="I401" s="30">
        <v>114.49</v>
      </c>
      <c r="J401" s="30">
        <v>114.49</v>
      </c>
    </row>
    <row r="402" spans="1:10" x14ac:dyDescent="0.25">
      <c r="A402" s="29"/>
      <c r="B402" s="29"/>
      <c r="C402" s="29"/>
      <c r="D402" s="29"/>
      <c r="E402" s="29" t="s">
        <v>63</v>
      </c>
      <c r="F402" s="27">
        <v>22.4</v>
      </c>
      <c r="G402" s="29" t="s">
        <v>62</v>
      </c>
      <c r="H402" s="27">
        <v>0</v>
      </c>
      <c r="I402" s="29" t="s">
        <v>61</v>
      </c>
      <c r="J402" s="27">
        <v>22.4</v>
      </c>
    </row>
    <row r="403" spans="1:10" x14ac:dyDescent="0.25">
      <c r="A403" s="29"/>
      <c r="B403" s="29"/>
      <c r="C403" s="29"/>
      <c r="D403" s="29"/>
      <c r="E403" s="29" t="s">
        <v>60</v>
      </c>
      <c r="F403" s="27">
        <v>66.040000000000006</v>
      </c>
      <c r="G403" s="29"/>
      <c r="H403" s="28" t="s">
        <v>59</v>
      </c>
      <c r="I403" s="28"/>
      <c r="J403" s="27">
        <v>354.71</v>
      </c>
    </row>
    <row r="404" spans="1:10" ht="30" customHeight="1" thickBot="1" x14ac:dyDescent="0.3">
      <c r="A404" s="21"/>
      <c r="B404" s="21"/>
      <c r="C404" s="21"/>
      <c r="D404" s="21"/>
      <c r="E404" s="21"/>
      <c r="F404" s="21"/>
      <c r="G404" s="21" t="s">
        <v>58</v>
      </c>
      <c r="H404" s="26">
        <v>7</v>
      </c>
      <c r="I404" s="21" t="s">
        <v>57</v>
      </c>
      <c r="J404" s="25">
        <v>2482.9699999999998</v>
      </c>
    </row>
    <row r="405" spans="1:10" ht="1.05" customHeight="1" thickTop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</row>
    <row r="406" spans="1:10" ht="18" customHeight="1" x14ac:dyDescent="0.25">
      <c r="A406" s="51" t="s">
        <v>871</v>
      </c>
      <c r="B406" s="48" t="s">
        <v>85</v>
      </c>
      <c r="C406" s="51" t="s">
        <v>84</v>
      </c>
      <c r="D406" s="51" t="s">
        <v>10</v>
      </c>
      <c r="E406" s="50" t="s">
        <v>83</v>
      </c>
      <c r="F406" s="50"/>
      <c r="G406" s="49" t="s">
        <v>82</v>
      </c>
      <c r="H406" s="48" t="s">
        <v>81</v>
      </c>
      <c r="I406" s="48" t="s">
        <v>80</v>
      </c>
      <c r="J406" s="48" t="s">
        <v>79</v>
      </c>
    </row>
    <row r="407" spans="1:10" ht="39" customHeight="1" x14ac:dyDescent="0.25">
      <c r="A407" s="46" t="s">
        <v>78</v>
      </c>
      <c r="B407" s="47" t="s">
        <v>870</v>
      </c>
      <c r="C407" s="46" t="s">
        <v>67</v>
      </c>
      <c r="D407" s="46" t="s">
        <v>869</v>
      </c>
      <c r="E407" s="45" t="s">
        <v>356</v>
      </c>
      <c r="F407" s="45"/>
      <c r="G407" s="44" t="s">
        <v>107</v>
      </c>
      <c r="H407" s="43">
        <v>1</v>
      </c>
      <c r="I407" s="42">
        <v>20.309999999999999</v>
      </c>
      <c r="J407" s="42">
        <v>20.309999999999999</v>
      </c>
    </row>
    <row r="408" spans="1:10" ht="25.95" customHeight="1" x14ac:dyDescent="0.25">
      <c r="A408" s="40" t="s">
        <v>74</v>
      </c>
      <c r="B408" s="41" t="s">
        <v>355</v>
      </c>
      <c r="C408" s="40" t="s">
        <v>67</v>
      </c>
      <c r="D408" s="40" t="s">
        <v>354</v>
      </c>
      <c r="E408" s="39" t="s">
        <v>71</v>
      </c>
      <c r="F408" s="39"/>
      <c r="G408" s="38" t="s">
        <v>70</v>
      </c>
      <c r="H408" s="37">
        <v>0.16520000000000001</v>
      </c>
      <c r="I408" s="36">
        <v>19.89</v>
      </c>
      <c r="J408" s="36">
        <v>3.28</v>
      </c>
    </row>
    <row r="409" spans="1:10" ht="25.95" customHeight="1" x14ac:dyDescent="0.25">
      <c r="A409" s="40" t="s">
        <v>74</v>
      </c>
      <c r="B409" s="41" t="s">
        <v>353</v>
      </c>
      <c r="C409" s="40" t="s">
        <v>67</v>
      </c>
      <c r="D409" s="40" t="s">
        <v>352</v>
      </c>
      <c r="E409" s="39" t="s">
        <v>71</v>
      </c>
      <c r="F409" s="39"/>
      <c r="G409" s="38" t="s">
        <v>70</v>
      </c>
      <c r="H409" s="37">
        <v>0.16520000000000001</v>
      </c>
      <c r="I409" s="36">
        <v>24.24</v>
      </c>
      <c r="J409" s="36">
        <v>4</v>
      </c>
    </row>
    <row r="410" spans="1:10" ht="24" customHeight="1" x14ac:dyDescent="0.25">
      <c r="A410" s="34" t="s">
        <v>69</v>
      </c>
      <c r="B410" s="35" t="s">
        <v>529</v>
      </c>
      <c r="C410" s="34" t="s">
        <v>67</v>
      </c>
      <c r="D410" s="34" t="s">
        <v>528</v>
      </c>
      <c r="E410" s="33" t="s">
        <v>65</v>
      </c>
      <c r="F410" s="33"/>
      <c r="G410" s="32" t="s">
        <v>107</v>
      </c>
      <c r="H410" s="31">
        <v>4.8999999999999998E-3</v>
      </c>
      <c r="I410" s="30">
        <v>76.94</v>
      </c>
      <c r="J410" s="30">
        <v>0.37</v>
      </c>
    </row>
    <row r="411" spans="1:10" ht="25.95" customHeight="1" x14ac:dyDescent="0.25">
      <c r="A411" s="34" t="s">
        <v>69</v>
      </c>
      <c r="B411" s="35" t="s">
        <v>868</v>
      </c>
      <c r="C411" s="34" t="s">
        <v>67</v>
      </c>
      <c r="D411" s="34" t="s">
        <v>867</v>
      </c>
      <c r="E411" s="33" t="s">
        <v>65</v>
      </c>
      <c r="F411" s="33"/>
      <c r="G411" s="32" t="s">
        <v>107</v>
      </c>
      <c r="H411" s="31">
        <v>1</v>
      </c>
      <c r="I411" s="30">
        <v>11.91</v>
      </c>
      <c r="J411" s="30">
        <v>11.91</v>
      </c>
    </row>
    <row r="412" spans="1:10" ht="25.95" customHeight="1" x14ac:dyDescent="0.25">
      <c r="A412" s="34" t="s">
        <v>69</v>
      </c>
      <c r="B412" s="35" t="s">
        <v>527</v>
      </c>
      <c r="C412" s="34" t="s">
        <v>67</v>
      </c>
      <c r="D412" s="34" t="s">
        <v>526</v>
      </c>
      <c r="E412" s="33" t="s">
        <v>65</v>
      </c>
      <c r="F412" s="33"/>
      <c r="G412" s="32" t="s">
        <v>107</v>
      </c>
      <c r="H412" s="31">
        <v>7.4999999999999997E-3</v>
      </c>
      <c r="I412" s="30">
        <v>87.17</v>
      </c>
      <c r="J412" s="30">
        <v>0.65</v>
      </c>
    </row>
    <row r="413" spans="1:10" ht="24" customHeight="1" x14ac:dyDescent="0.25">
      <c r="A413" s="34" t="s">
        <v>69</v>
      </c>
      <c r="B413" s="35" t="s">
        <v>349</v>
      </c>
      <c r="C413" s="34" t="s">
        <v>67</v>
      </c>
      <c r="D413" s="34" t="s">
        <v>348</v>
      </c>
      <c r="E413" s="33" t="s">
        <v>65</v>
      </c>
      <c r="F413" s="33"/>
      <c r="G413" s="32" t="s">
        <v>107</v>
      </c>
      <c r="H413" s="31">
        <v>3.5999999999999997E-2</v>
      </c>
      <c r="I413" s="30">
        <v>2.89</v>
      </c>
      <c r="J413" s="30">
        <v>0.1</v>
      </c>
    </row>
    <row r="414" spans="1:10" x14ac:dyDescent="0.25">
      <c r="A414" s="29"/>
      <c r="B414" s="29"/>
      <c r="C414" s="29"/>
      <c r="D414" s="29"/>
      <c r="E414" s="29" t="s">
        <v>63</v>
      </c>
      <c r="F414" s="27">
        <v>5.8</v>
      </c>
      <c r="G414" s="29" t="s">
        <v>62</v>
      </c>
      <c r="H414" s="27">
        <v>0</v>
      </c>
      <c r="I414" s="29" t="s">
        <v>61</v>
      </c>
      <c r="J414" s="27">
        <v>5.8</v>
      </c>
    </row>
    <row r="415" spans="1:10" x14ac:dyDescent="0.25">
      <c r="A415" s="29"/>
      <c r="B415" s="29"/>
      <c r="C415" s="29"/>
      <c r="D415" s="29"/>
      <c r="E415" s="29" t="s">
        <v>60</v>
      </c>
      <c r="F415" s="27">
        <v>4.6399999999999997</v>
      </c>
      <c r="G415" s="29"/>
      <c r="H415" s="28" t="s">
        <v>59</v>
      </c>
      <c r="I415" s="28"/>
      <c r="J415" s="27">
        <v>24.95</v>
      </c>
    </row>
    <row r="416" spans="1:10" ht="30" customHeight="1" thickBot="1" x14ac:dyDescent="0.3">
      <c r="A416" s="21"/>
      <c r="B416" s="21"/>
      <c r="C416" s="21"/>
      <c r="D416" s="21"/>
      <c r="E416" s="21"/>
      <c r="F416" s="21"/>
      <c r="G416" s="21" t="s">
        <v>58</v>
      </c>
      <c r="H416" s="26">
        <v>10</v>
      </c>
      <c r="I416" s="21" t="s">
        <v>57</v>
      </c>
      <c r="J416" s="25">
        <v>249.5</v>
      </c>
    </row>
    <row r="417" spans="1:10" ht="1.05" customHeight="1" thickTop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</row>
    <row r="418" spans="1:10" ht="18" customHeight="1" x14ac:dyDescent="0.25">
      <c r="A418" s="51" t="s">
        <v>866</v>
      </c>
      <c r="B418" s="48" t="s">
        <v>85</v>
      </c>
      <c r="C418" s="51" t="s">
        <v>84</v>
      </c>
      <c r="D418" s="51" t="s">
        <v>10</v>
      </c>
      <c r="E418" s="50" t="s">
        <v>83</v>
      </c>
      <c r="F418" s="50"/>
      <c r="G418" s="49" t="s">
        <v>82</v>
      </c>
      <c r="H418" s="48" t="s">
        <v>81</v>
      </c>
      <c r="I418" s="48" t="s">
        <v>80</v>
      </c>
      <c r="J418" s="48" t="s">
        <v>79</v>
      </c>
    </row>
    <row r="419" spans="1:10" ht="52.05" customHeight="1" x14ac:dyDescent="0.25">
      <c r="A419" s="46" t="s">
        <v>78</v>
      </c>
      <c r="B419" s="47" t="s">
        <v>865</v>
      </c>
      <c r="C419" s="46" t="s">
        <v>67</v>
      </c>
      <c r="D419" s="46" t="s">
        <v>864</v>
      </c>
      <c r="E419" s="45" t="s">
        <v>356</v>
      </c>
      <c r="F419" s="45"/>
      <c r="G419" s="44" t="s">
        <v>107</v>
      </c>
      <c r="H419" s="43">
        <v>1</v>
      </c>
      <c r="I419" s="42">
        <v>2799.74</v>
      </c>
      <c r="J419" s="42">
        <v>2799.74</v>
      </c>
    </row>
    <row r="420" spans="1:10" ht="39" customHeight="1" x14ac:dyDescent="0.25">
      <c r="A420" s="40" t="s">
        <v>74</v>
      </c>
      <c r="B420" s="41" t="s">
        <v>845</v>
      </c>
      <c r="C420" s="40" t="s">
        <v>67</v>
      </c>
      <c r="D420" s="40" t="s">
        <v>844</v>
      </c>
      <c r="E420" s="39" t="s">
        <v>228</v>
      </c>
      <c r="F420" s="39"/>
      <c r="G420" s="38" t="s">
        <v>135</v>
      </c>
      <c r="H420" s="37">
        <v>0.22700000000000001</v>
      </c>
      <c r="I420" s="36">
        <v>234.79</v>
      </c>
      <c r="J420" s="36">
        <v>53.29</v>
      </c>
    </row>
    <row r="421" spans="1:10" ht="64.95" customHeight="1" x14ac:dyDescent="0.25">
      <c r="A421" s="40" t="s">
        <v>74</v>
      </c>
      <c r="B421" s="41" t="s">
        <v>227</v>
      </c>
      <c r="C421" s="40" t="s">
        <v>67</v>
      </c>
      <c r="D421" s="40" t="s">
        <v>226</v>
      </c>
      <c r="E421" s="39" t="s">
        <v>157</v>
      </c>
      <c r="F421" s="39"/>
      <c r="G421" s="38" t="s">
        <v>156</v>
      </c>
      <c r="H421" s="37">
        <v>0.39589999999999997</v>
      </c>
      <c r="I421" s="36">
        <v>138.66999999999999</v>
      </c>
      <c r="J421" s="36">
        <v>54.89</v>
      </c>
    </row>
    <row r="422" spans="1:10" ht="64.95" customHeight="1" x14ac:dyDescent="0.25">
      <c r="A422" s="40" t="s">
        <v>74</v>
      </c>
      <c r="B422" s="41" t="s">
        <v>225</v>
      </c>
      <c r="C422" s="40" t="s">
        <v>67</v>
      </c>
      <c r="D422" s="40" t="s">
        <v>224</v>
      </c>
      <c r="E422" s="39" t="s">
        <v>157</v>
      </c>
      <c r="F422" s="39"/>
      <c r="G422" s="38" t="s">
        <v>167</v>
      </c>
      <c r="H422" s="37">
        <v>0.80679999999999996</v>
      </c>
      <c r="I422" s="36">
        <v>53.78</v>
      </c>
      <c r="J422" s="36">
        <v>43.38</v>
      </c>
    </row>
    <row r="423" spans="1:10" ht="24" customHeight="1" x14ac:dyDescent="0.25">
      <c r="A423" s="40" t="s">
        <v>74</v>
      </c>
      <c r="B423" s="41" t="s">
        <v>182</v>
      </c>
      <c r="C423" s="40" t="s">
        <v>67</v>
      </c>
      <c r="D423" s="40" t="s">
        <v>181</v>
      </c>
      <c r="E423" s="39" t="s">
        <v>71</v>
      </c>
      <c r="F423" s="39"/>
      <c r="G423" s="38" t="s">
        <v>70</v>
      </c>
      <c r="H423" s="37">
        <v>1.8684000000000001</v>
      </c>
      <c r="I423" s="36">
        <v>24.33</v>
      </c>
      <c r="J423" s="36">
        <v>45.45</v>
      </c>
    </row>
    <row r="424" spans="1:10" ht="24" customHeight="1" x14ac:dyDescent="0.25">
      <c r="A424" s="40" t="s">
        <v>74</v>
      </c>
      <c r="B424" s="41" t="s">
        <v>73</v>
      </c>
      <c r="C424" s="40" t="s">
        <v>67</v>
      </c>
      <c r="D424" s="40" t="s">
        <v>72</v>
      </c>
      <c r="E424" s="39" t="s">
        <v>71</v>
      </c>
      <c r="F424" s="39"/>
      <c r="G424" s="38" t="s">
        <v>70</v>
      </c>
      <c r="H424" s="37">
        <v>1.468</v>
      </c>
      <c r="I424" s="36">
        <v>19.29</v>
      </c>
      <c r="J424" s="36">
        <v>28.31</v>
      </c>
    </row>
    <row r="425" spans="1:10" ht="39" customHeight="1" x14ac:dyDescent="0.25">
      <c r="A425" s="40" t="s">
        <v>74</v>
      </c>
      <c r="B425" s="41" t="s">
        <v>221</v>
      </c>
      <c r="C425" s="40" t="s">
        <v>67</v>
      </c>
      <c r="D425" s="40" t="s">
        <v>220</v>
      </c>
      <c r="E425" s="39" t="s">
        <v>71</v>
      </c>
      <c r="F425" s="39"/>
      <c r="G425" s="38" t="s">
        <v>135</v>
      </c>
      <c r="H425" s="37">
        <v>6.0900000000000003E-2</v>
      </c>
      <c r="I425" s="36">
        <v>608.25</v>
      </c>
      <c r="J425" s="36">
        <v>37.04</v>
      </c>
    </row>
    <row r="426" spans="1:10" ht="39" customHeight="1" x14ac:dyDescent="0.25">
      <c r="A426" s="40" t="s">
        <v>74</v>
      </c>
      <c r="B426" s="41" t="s">
        <v>843</v>
      </c>
      <c r="C426" s="40" t="s">
        <v>67</v>
      </c>
      <c r="D426" s="40" t="s">
        <v>842</v>
      </c>
      <c r="E426" s="39" t="s">
        <v>213</v>
      </c>
      <c r="F426" s="39"/>
      <c r="G426" s="38" t="s">
        <v>135</v>
      </c>
      <c r="H426" s="37">
        <v>1.54E-2</v>
      </c>
      <c r="I426" s="36">
        <v>5393.86</v>
      </c>
      <c r="J426" s="36">
        <v>83.06</v>
      </c>
    </row>
    <row r="427" spans="1:10" ht="39" customHeight="1" x14ac:dyDescent="0.25">
      <c r="A427" s="40" t="s">
        <v>74</v>
      </c>
      <c r="B427" s="41" t="s">
        <v>863</v>
      </c>
      <c r="C427" s="40" t="s">
        <v>67</v>
      </c>
      <c r="D427" s="40" t="s">
        <v>862</v>
      </c>
      <c r="E427" s="39" t="s">
        <v>213</v>
      </c>
      <c r="F427" s="39"/>
      <c r="G427" s="38" t="s">
        <v>135</v>
      </c>
      <c r="H427" s="37">
        <v>0.13009999999999999</v>
      </c>
      <c r="I427" s="36">
        <v>2921.39</v>
      </c>
      <c r="J427" s="36">
        <v>380.07</v>
      </c>
    </row>
    <row r="428" spans="1:10" ht="52.05" customHeight="1" x14ac:dyDescent="0.25">
      <c r="A428" s="34" t="s">
        <v>69</v>
      </c>
      <c r="B428" s="35" t="s">
        <v>861</v>
      </c>
      <c r="C428" s="34" t="s">
        <v>67</v>
      </c>
      <c r="D428" s="34" t="s">
        <v>860</v>
      </c>
      <c r="E428" s="33" t="s">
        <v>65</v>
      </c>
      <c r="F428" s="33"/>
      <c r="G428" s="32" t="s">
        <v>107</v>
      </c>
      <c r="H428" s="31">
        <v>5</v>
      </c>
      <c r="I428" s="30">
        <v>414.85</v>
      </c>
      <c r="J428" s="30">
        <v>2074.25</v>
      </c>
    </row>
    <row r="429" spans="1:10" x14ac:dyDescent="0.25">
      <c r="A429" s="29"/>
      <c r="B429" s="29"/>
      <c r="C429" s="29"/>
      <c r="D429" s="29"/>
      <c r="E429" s="29" t="s">
        <v>63</v>
      </c>
      <c r="F429" s="27">
        <v>255.78</v>
      </c>
      <c r="G429" s="29" t="s">
        <v>62</v>
      </c>
      <c r="H429" s="27">
        <v>0</v>
      </c>
      <c r="I429" s="29" t="s">
        <v>61</v>
      </c>
      <c r="J429" s="27">
        <v>255.78</v>
      </c>
    </row>
    <row r="430" spans="1:10" x14ac:dyDescent="0.25">
      <c r="A430" s="29"/>
      <c r="B430" s="29"/>
      <c r="C430" s="29"/>
      <c r="D430" s="29"/>
      <c r="E430" s="29" t="s">
        <v>60</v>
      </c>
      <c r="F430" s="27">
        <v>640.58000000000004</v>
      </c>
      <c r="G430" s="29"/>
      <c r="H430" s="28" t="s">
        <v>59</v>
      </c>
      <c r="I430" s="28"/>
      <c r="J430" s="27">
        <v>3440.32</v>
      </c>
    </row>
    <row r="431" spans="1:10" ht="30" customHeight="1" thickBot="1" x14ac:dyDescent="0.3">
      <c r="A431" s="21"/>
      <c r="B431" s="21"/>
      <c r="C431" s="21"/>
      <c r="D431" s="21"/>
      <c r="E431" s="21"/>
      <c r="F431" s="21"/>
      <c r="G431" s="21" t="s">
        <v>58</v>
      </c>
      <c r="H431" s="26">
        <v>1</v>
      </c>
      <c r="I431" s="21" t="s">
        <v>57</v>
      </c>
      <c r="J431" s="25">
        <v>3440.32</v>
      </c>
    </row>
    <row r="432" spans="1:10" ht="1.05" customHeight="1" thickTop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</row>
    <row r="433" spans="1:10" ht="18" customHeight="1" x14ac:dyDescent="0.25">
      <c r="A433" s="51" t="s">
        <v>859</v>
      </c>
      <c r="B433" s="48" t="s">
        <v>85</v>
      </c>
      <c r="C433" s="51" t="s">
        <v>84</v>
      </c>
      <c r="D433" s="51" t="s">
        <v>10</v>
      </c>
      <c r="E433" s="50" t="s">
        <v>83</v>
      </c>
      <c r="F433" s="50"/>
      <c r="G433" s="49" t="s">
        <v>82</v>
      </c>
      <c r="H433" s="48" t="s">
        <v>81</v>
      </c>
      <c r="I433" s="48" t="s">
        <v>80</v>
      </c>
      <c r="J433" s="48" t="s">
        <v>79</v>
      </c>
    </row>
    <row r="434" spans="1:10" ht="52.05" customHeight="1" x14ac:dyDescent="0.25">
      <c r="A434" s="46" t="s">
        <v>78</v>
      </c>
      <c r="B434" s="47" t="s">
        <v>858</v>
      </c>
      <c r="C434" s="46" t="s">
        <v>67</v>
      </c>
      <c r="D434" s="46" t="s">
        <v>857</v>
      </c>
      <c r="E434" s="45" t="s">
        <v>356</v>
      </c>
      <c r="F434" s="45"/>
      <c r="G434" s="44" t="s">
        <v>107</v>
      </c>
      <c r="H434" s="43">
        <v>1</v>
      </c>
      <c r="I434" s="42">
        <v>3873.52</v>
      </c>
      <c r="J434" s="42">
        <v>3873.52</v>
      </c>
    </row>
    <row r="435" spans="1:10" ht="39" customHeight="1" x14ac:dyDescent="0.25">
      <c r="A435" s="40" t="s">
        <v>74</v>
      </c>
      <c r="B435" s="41" t="s">
        <v>845</v>
      </c>
      <c r="C435" s="40" t="s">
        <v>67</v>
      </c>
      <c r="D435" s="40" t="s">
        <v>844</v>
      </c>
      <c r="E435" s="39" t="s">
        <v>228</v>
      </c>
      <c r="F435" s="39"/>
      <c r="G435" s="38" t="s">
        <v>135</v>
      </c>
      <c r="H435" s="37">
        <v>0.37330000000000002</v>
      </c>
      <c r="I435" s="36">
        <v>234.79</v>
      </c>
      <c r="J435" s="36">
        <v>87.64</v>
      </c>
    </row>
    <row r="436" spans="1:10" ht="64.95" customHeight="1" x14ac:dyDescent="0.25">
      <c r="A436" s="40" t="s">
        <v>74</v>
      </c>
      <c r="B436" s="41" t="s">
        <v>227</v>
      </c>
      <c r="C436" s="40" t="s">
        <v>67</v>
      </c>
      <c r="D436" s="40" t="s">
        <v>226</v>
      </c>
      <c r="E436" s="39" t="s">
        <v>157</v>
      </c>
      <c r="F436" s="39"/>
      <c r="G436" s="38" t="s">
        <v>156</v>
      </c>
      <c r="H436" s="37">
        <v>0.80110000000000003</v>
      </c>
      <c r="I436" s="36">
        <v>138.66999999999999</v>
      </c>
      <c r="J436" s="36">
        <v>111.08</v>
      </c>
    </row>
    <row r="437" spans="1:10" ht="64.95" customHeight="1" x14ac:dyDescent="0.25">
      <c r="A437" s="40" t="s">
        <v>74</v>
      </c>
      <c r="B437" s="41" t="s">
        <v>225</v>
      </c>
      <c r="C437" s="40" t="s">
        <v>67</v>
      </c>
      <c r="D437" s="40" t="s">
        <v>224</v>
      </c>
      <c r="E437" s="39" t="s">
        <v>157</v>
      </c>
      <c r="F437" s="39"/>
      <c r="G437" s="38" t="s">
        <v>167</v>
      </c>
      <c r="H437" s="37">
        <v>1.6325000000000001</v>
      </c>
      <c r="I437" s="36">
        <v>53.78</v>
      </c>
      <c r="J437" s="36">
        <v>87.79</v>
      </c>
    </row>
    <row r="438" spans="1:10" ht="24" customHeight="1" x14ac:dyDescent="0.25">
      <c r="A438" s="40" t="s">
        <v>74</v>
      </c>
      <c r="B438" s="41" t="s">
        <v>182</v>
      </c>
      <c r="C438" s="40" t="s">
        <v>67</v>
      </c>
      <c r="D438" s="40" t="s">
        <v>181</v>
      </c>
      <c r="E438" s="39" t="s">
        <v>71</v>
      </c>
      <c r="F438" s="39"/>
      <c r="G438" s="38" t="s">
        <v>70</v>
      </c>
      <c r="H438" s="37">
        <v>1.9926999999999999</v>
      </c>
      <c r="I438" s="36">
        <v>24.33</v>
      </c>
      <c r="J438" s="36">
        <v>48.48</v>
      </c>
    </row>
    <row r="439" spans="1:10" ht="24" customHeight="1" x14ac:dyDescent="0.25">
      <c r="A439" s="40" t="s">
        <v>74</v>
      </c>
      <c r="B439" s="41" t="s">
        <v>73</v>
      </c>
      <c r="C439" s="40" t="s">
        <v>67</v>
      </c>
      <c r="D439" s="40" t="s">
        <v>72</v>
      </c>
      <c r="E439" s="39" t="s">
        <v>71</v>
      </c>
      <c r="F439" s="39"/>
      <c r="G439" s="38" t="s">
        <v>70</v>
      </c>
      <c r="H439" s="37">
        <v>1.5657000000000001</v>
      </c>
      <c r="I439" s="36">
        <v>19.29</v>
      </c>
      <c r="J439" s="36">
        <v>30.2</v>
      </c>
    </row>
    <row r="440" spans="1:10" ht="39" customHeight="1" x14ac:dyDescent="0.25">
      <c r="A440" s="40" t="s">
        <v>74</v>
      </c>
      <c r="B440" s="41" t="s">
        <v>221</v>
      </c>
      <c r="C440" s="40" t="s">
        <v>67</v>
      </c>
      <c r="D440" s="40" t="s">
        <v>220</v>
      </c>
      <c r="E440" s="39" t="s">
        <v>71</v>
      </c>
      <c r="F440" s="39"/>
      <c r="G440" s="38" t="s">
        <v>135</v>
      </c>
      <c r="H440" s="37">
        <v>6.1600000000000002E-2</v>
      </c>
      <c r="I440" s="36">
        <v>608.25</v>
      </c>
      <c r="J440" s="36">
        <v>37.46</v>
      </c>
    </row>
    <row r="441" spans="1:10" ht="39" customHeight="1" x14ac:dyDescent="0.25">
      <c r="A441" s="40" t="s">
        <v>74</v>
      </c>
      <c r="B441" s="41" t="s">
        <v>843</v>
      </c>
      <c r="C441" s="40" t="s">
        <v>67</v>
      </c>
      <c r="D441" s="40" t="s">
        <v>842</v>
      </c>
      <c r="E441" s="39" t="s">
        <v>213</v>
      </c>
      <c r="F441" s="39"/>
      <c r="G441" s="38" t="s">
        <v>135</v>
      </c>
      <c r="H441" s="37">
        <v>1.54E-2</v>
      </c>
      <c r="I441" s="36">
        <v>5393.86</v>
      </c>
      <c r="J441" s="36">
        <v>83.06</v>
      </c>
    </row>
    <row r="442" spans="1:10" ht="39" customHeight="1" x14ac:dyDescent="0.25">
      <c r="A442" s="40" t="s">
        <v>74</v>
      </c>
      <c r="B442" s="41" t="s">
        <v>841</v>
      </c>
      <c r="C442" s="40" t="s">
        <v>67</v>
      </c>
      <c r="D442" s="40" t="s">
        <v>840</v>
      </c>
      <c r="E442" s="39" t="s">
        <v>213</v>
      </c>
      <c r="F442" s="39"/>
      <c r="G442" s="38" t="s">
        <v>135</v>
      </c>
      <c r="H442" s="37">
        <v>0.34860000000000002</v>
      </c>
      <c r="I442" s="36">
        <v>2216.85</v>
      </c>
      <c r="J442" s="36">
        <v>772.79</v>
      </c>
    </row>
    <row r="443" spans="1:10" ht="25.95" customHeight="1" x14ac:dyDescent="0.25">
      <c r="A443" s="34" t="s">
        <v>69</v>
      </c>
      <c r="B443" s="35" t="s">
        <v>856</v>
      </c>
      <c r="C443" s="34" t="s">
        <v>67</v>
      </c>
      <c r="D443" s="34" t="s">
        <v>855</v>
      </c>
      <c r="E443" s="33" t="s">
        <v>65</v>
      </c>
      <c r="F443" s="33"/>
      <c r="G443" s="32" t="s">
        <v>135</v>
      </c>
      <c r="H443" s="31">
        <v>2.1375000000000002</v>
      </c>
      <c r="I443" s="30">
        <v>155.04</v>
      </c>
      <c r="J443" s="30">
        <v>331.39</v>
      </c>
    </row>
    <row r="444" spans="1:10" ht="39" customHeight="1" x14ac:dyDescent="0.25">
      <c r="A444" s="34" t="s">
        <v>69</v>
      </c>
      <c r="B444" s="35" t="s">
        <v>854</v>
      </c>
      <c r="C444" s="34" t="s">
        <v>67</v>
      </c>
      <c r="D444" s="34" t="s">
        <v>853</v>
      </c>
      <c r="E444" s="33" t="s">
        <v>65</v>
      </c>
      <c r="F444" s="33"/>
      <c r="G444" s="32" t="s">
        <v>107</v>
      </c>
      <c r="H444" s="31">
        <v>1</v>
      </c>
      <c r="I444" s="30">
        <v>125.19</v>
      </c>
      <c r="J444" s="30">
        <v>125.19</v>
      </c>
    </row>
    <row r="445" spans="1:10" ht="39" customHeight="1" x14ac:dyDescent="0.25">
      <c r="A445" s="34" t="s">
        <v>69</v>
      </c>
      <c r="B445" s="35" t="s">
        <v>852</v>
      </c>
      <c r="C445" s="34" t="s">
        <v>67</v>
      </c>
      <c r="D445" s="34" t="s">
        <v>851</v>
      </c>
      <c r="E445" s="33" t="s">
        <v>65</v>
      </c>
      <c r="F445" s="33"/>
      <c r="G445" s="32" t="s">
        <v>107</v>
      </c>
      <c r="H445" s="31">
        <v>3</v>
      </c>
      <c r="I445" s="30">
        <v>719.48</v>
      </c>
      <c r="J445" s="30">
        <v>2158.44</v>
      </c>
    </row>
    <row r="446" spans="1:10" x14ac:dyDescent="0.25">
      <c r="A446" s="29"/>
      <c r="B446" s="29"/>
      <c r="C446" s="29"/>
      <c r="D446" s="29"/>
      <c r="E446" s="29" t="s">
        <v>63</v>
      </c>
      <c r="F446" s="27">
        <v>325.22000000000003</v>
      </c>
      <c r="G446" s="29" t="s">
        <v>62</v>
      </c>
      <c r="H446" s="27">
        <v>0</v>
      </c>
      <c r="I446" s="29" t="s">
        <v>61</v>
      </c>
      <c r="J446" s="27">
        <v>325.22000000000003</v>
      </c>
    </row>
    <row r="447" spans="1:10" x14ac:dyDescent="0.25">
      <c r="A447" s="29"/>
      <c r="B447" s="29"/>
      <c r="C447" s="29"/>
      <c r="D447" s="29"/>
      <c r="E447" s="29" t="s">
        <v>60</v>
      </c>
      <c r="F447" s="27">
        <v>886.26</v>
      </c>
      <c r="G447" s="29"/>
      <c r="H447" s="28" t="s">
        <v>59</v>
      </c>
      <c r="I447" s="28"/>
      <c r="J447" s="27">
        <v>4759.78</v>
      </c>
    </row>
    <row r="448" spans="1:10" ht="30" customHeight="1" thickBot="1" x14ac:dyDescent="0.3">
      <c r="A448" s="21"/>
      <c r="B448" s="21"/>
      <c r="C448" s="21"/>
      <c r="D448" s="21"/>
      <c r="E448" s="21"/>
      <c r="F448" s="21"/>
      <c r="G448" s="21" t="s">
        <v>58</v>
      </c>
      <c r="H448" s="26">
        <v>1</v>
      </c>
      <c r="I448" s="21" t="s">
        <v>57</v>
      </c>
      <c r="J448" s="25">
        <v>4759.78</v>
      </c>
    </row>
    <row r="449" spans="1:10" ht="1.05" customHeight="1" thickTop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</row>
    <row r="450" spans="1:10" ht="18" customHeight="1" x14ac:dyDescent="0.25">
      <c r="A450" s="51" t="s">
        <v>850</v>
      </c>
      <c r="B450" s="48" t="s">
        <v>85</v>
      </c>
      <c r="C450" s="51" t="s">
        <v>84</v>
      </c>
      <c r="D450" s="51" t="s">
        <v>10</v>
      </c>
      <c r="E450" s="50" t="s">
        <v>83</v>
      </c>
      <c r="F450" s="50"/>
      <c r="G450" s="49" t="s">
        <v>82</v>
      </c>
      <c r="H450" s="48" t="s">
        <v>81</v>
      </c>
      <c r="I450" s="48" t="s">
        <v>80</v>
      </c>
      <c r="J450" s="48" t="s">
        <v>79</v>
      </c>
    </row>
    <row r="451" spans="1:10" ht="52.05" customHeight="1" x14ac:dyDescent="0.25">
      <c r="A451" s="46" t="s">
        <v>78</v>
      </c>
      <c r="B451" s="47" t="s">
        <v>849</v>
      </c>
      <c r="C451" s="46" t="s">
        <v>67</v>
      </c>
      <c r="D451" s="46" t="s">
        <v>848</v>
      </c>
      <c r="E451" s="45" t="s">
        <v>356</v>
      </c>
      <c r="F451" s="45"/>
      <c r="G451" s="44" t="s">
        <v>107</v>
      </c>
      <c r="H451" s="43">
        <v>1</v>
      </c>
      <c r="I451" s="42">
        <v>7471.73</v>
      </c>
      <c r="J451" s="42">
        <v>7471.73</v>
      </c>
    </row>
    <row r="452" spans="1:10" ht="39" customHeight="1" x14ac:dyDescent="0.25">
      <c r="A452" s="40" t="s">
        <v>74</v>
      </c>
      <c r="B452" s="41" t="s">
        <v>847</v>
      </c>
      <c r="C452" s="40" t="s">
        <v>67</v>
      </c>
      <c r="D452" s="40" t="s">
        <v>846</v>
      </c>
      <c r="E452" s="39" t="s">
        <v>71</v>
      </c>
      <c r="F452" s="39"/>
      <c r="G452" s="38" t="s">
        <v>135</v>
      </c>
      <c r="H452" s="37">
        <v>2.23E-2</v>
      </c>
      <c r="I452" s="36">
        <v>760.04</v>
      </c>
      <c r="J452" s="36">
        <v>16.940000000000001</v>
      </c>
    </row>
    <row r="453" spans="1:10" ht="39" customHeight="1" x14ac:dyDescent="0.25">
      <c r="A453" s="40" t="s">
        <v>74</v>
      </c>
      <c r="B453" s="41" t="s">
        <v>845</v>
      </c>
      <c r="C453" s="40" t="s">
        <v>67</v>
      </c>
      <c r="D453" s="40" t="s">
        <v>844</v>
      </c>
      <c r="E453" s="39" t="s">
        <v>228</v>
      </c>
      <c r="F453" s="39"/>
      <c r="G453" s="38" t="s">
        <v>135</v>
      </c>
      <c r="H453" s="37">
        <v>0.79420000000000002</v>
      </c>
      <c r="I453" s="36">
        <v>234.79</v>
      </c>
      <c r="J453" s="36">
        <v>186.47</v>
      </c>
    </row>
    <row r="454" spans="1:10" ht="64.95" customHeight="1" x14ac:dyDescent="0.25">
      <c r="A454" s="40" t="s">
        <v>74</v>
      </c>
      <c r="B454" s="41" t="s">
        <v>227</v>
      </c>
      <c r="C454" s="40" t="s">
        <v>67</v>
      </c>
      <c r="D454" s="40" t="s">
        <v>226</v>
      </c>
      <c r="E454" s="39" t="s">
        <v>157</v>
      </c>
      <c r="F454" s="39"/>
      <c r="G454" s="38" t="s">
        <v>156</v>
      </c>
      <c r="H454" s="37">
        <v>0.83760000000000001</v>
      </c>
      <c r="I454" s="36">
        <v>138.66999999999999</v>
      </c>
      <c r="J454" s="36">
        <v>116.14</v>
      </c>
    </row>
    <row r="455" spans="1:10" ht="64.95" customHeight="1" x14ac:dyDescent="0.25">
      <c r="A455" s="40" t="s">
        <v>74</v>
      </c>
      <c r="B455" s="41" t="s">
        <v>225</v>
      </c>
      <c r="C455" s="40" t="s">
        <v>67</v>
      </c>
      <c r="D455" s="40" t="s">
        <v>224</v>
      </c>
      <c r="E455" s="39" t="s">
        <v>157</v>
      </c>
      <c r="F455" s="39"/>
      <c r="G455" s="38" t="s">
        <v>167</v>
      </c>
      <c r="H455" s="37">
        <v>1.7069000000000001</v>
      </c>
      <c r="I455" s="36">
        <v>53.78</v>
      </c>
      <c r="J455" s="36">
        <v>91.79</v>
      </c>
    </row>
    <row r="456" spans="1:10" ht="24" customHeight="1" x14ac:dyDescent="0.25">
      <c r="A456" s="40" t="s">
        <v>74</v>
      </c>
      <c r="B456" s="41" t="s">
        <v>182</v>
      </c>
      <c r="C456" s="40" t="s">
        <v>67</v>
      </c>
      <c r="D456" s="40" t="s">
        <v>181</v>
      </c>
      <c r="E456" s="39" t="s">
        <v>71</v>
      </c>
      <c r="F456" s="39"/>
      <c r="G456" s="38" t="s">
        <v>70</v>
      </c>
      <c r="H456" s="37">
        <v>2.0312999999999999</v>
      </c>
      <c r="I456" s="36">
        <v>24.33</v>
      </c>
      <c r="J456" s="36">
        <v>49.42</v>
      </c>
    </row>
    <row r="457" spans="1:10" ht="24" customHeight="1" x14ac:dyDescent="0.25">
      <c r="A457" s="40" t="s">
        <v>74</v>
      </c>
      <c r="B457" s="41" t="s">
        <v>73</v>
      </c>
      <c r="C457" s="40" t="s">
        <v>67</v>
      </c>
      <c r="D457" s="40" t="s">
        <v>72</v>
      </c>
      <c r="E457" s="39" t="s">
        <v>71</v>
      </c>
      <c r="F457" s="39"/>
      <c r="G457" s="38" t="s">
        <v>70</v>
      </c>
      <c r="H457" s="37">
        <v>1.5960000000000001</v>
      </c>
      <c r="I457" s="36">
        <v>19.29</v>
      </c>
      <c r="J457" s="36">
        <v>30.78</v>
      </c>
    </row>
    <row r="458" spans="1:10" ht="39" customHeight="1" x14ac:dyDescent="0.25">
      <c r="A458" s="40" t="s">
        <v>74</v>
      </c>
      <c r="B458" s="41" t="s">
        <v>843</v>
      </c>
      <c r="C458" s="40" t="s">
        <v>67</v>
      </c>
      <c r="D458" s="40" t="s">
        <v>842</v>
      </c>
      <c r="E458" s="39" t="s">
        <v>213</v>
      </c>
      <c r="F458" s="39"/>
      <c r="G458" s="38" t="s">
        <v>135</v>
      </c>
      <c r="H458" s="37">
        <v>1.54E-2</v>
      </c>
      <c r="I458" s="36">
        <v>5393.86</v>
      </c>
      <c r="J458" s="36">
        <v>83.06</v>
      </c>
    </row>
    <row r="459" spans="1:10" ht="39" customHeight="1" x14ac:dyDescent="0.25">
      <c r="A459" s="40" t="s">
        <v>74</v>
      </c>
      <c r="B459" s="41" t="s">
        <v>841</v>
      </c>
      <c r="C459" s="40" t="s">
        <v>67</v>
      </c>
      <c r="D459" s="40" t="s">
        <v>840</v>
      </c>
      <c r="E459" s="39" t="s">
        <v>213</v>
      </c>
      <c r="F459" s="39"/>
      <c r="G459" s="38" t="s">
        <v>135</v>
      </c>
      <c r="H459" s="37">
        <v>0.54800000000000004</v>
      </c>
      <c r="I459" s="36">
        <v>2216.85</v>
      </c>
      <c r="J459" s="36">
        <v>1214.83</v>
      </c>
    </row>
    <row r="460" spans="1:10" ht="39" customHeight="1" x14ac:dyDescent="0.25">
      <c r="A460" s="34" t="s">
        <v>69</v>
      </c>
      <c r="B460" s="35" t="s">
        <v>839</v>
      </c>
      <c r="C460" s="34" t="s">
        <v>67</v>
      </c>
      <c r="D460" s="34" t="s">
        <v>838</v>
      </c>
      <c r="E460" s="33" t="s">
        <v>65</v>
      </c>
      <c r="F460" s="33"/>
      <c r="G460" s="32" t="s">
        <v>107</v>
      </c>
      <c r="H460" s="31">
        <v>6</v>
      </c>
      <c r="I460" s="30">
        <v>947.05</v>
      </c>
      <c r="J460" s="30">
        <v>5682.3</v>
      </c>
    </row>
    <row r="461" spans="1:10" x14ac:dyDescent="0.25">
      <c r="A461" s="29"/>
      <c r="B461" s="29"/>
      <c r="C461" s="29"/>
      <c r="D461" s="29"/>
      <c r="E461" s="29" t="s">
        <v>63</v>
      </c>
      <c r="F461" s="27">
        <v>442.65</v>
      </c>
      <c r="G461" s="29" t="s">
        <v>62</v>
      </c>
      <c r="H461" s="27">
        <v>0</v>
      </c>
      <c r="I461" s="29" t="s">
        <v>61</v>
      </c>
      <c r="J461" s="27">
        <v>442.65</v>
      </c>
    </row>
    <row r="462" spans="1:10" x14ac:dyDescent="0.25">
      <c r="A462" s="29"/>
      <c r="B462" s="29"/>
      <c r="C462" s="29"/>
      <c r="D462" s="29"/>
      <c r="E462" s="29" t="s">
        <v>60</v>
      </c>
      <c r="F462" s="27">
        <v>1709.53</v>
      </c>
      <c r="G462" s="29"/>
      <c r="H462" s="28" t="s">
        <v>59</v>
      </c>
      <c r="I462" s="28"/>
      <c r="J462" s="27">
        <v>9181.26</v>
      </c>
    </row>
    <row r="463" spans="1:10" ht="30" customHeight="1" thickBot="1" x14ac:dyDescent="0.3">
      <c r="A463" s="21"/>
      <c r="B463" s="21"/>
      <c r="C463" s="21"/>
      <c r="D463" s="21"/>
      <c r="E463" s="21"/>
      <c r="F463" s="21"/>
      <c r="G463" s="21" t="s">
        <v>58</v>
      </c>
      <c r="H463" s="26">
        <v>1</v>
      </c>
      <c r="I463" s="21" t="s">
        <v>57</v>
      </c>
      <c r="J463" s="25">
        <v>9181.26</v>
      </c>
    </row>
    <row r="464" spans="1:10" ht="1.05" customHeight="1" thickTop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</row>
    <row r="465" spans="1:10" ht="18" customHeight="1" x14ac:dyDescent="0.25">
      <c r="A465" s="51" t="s">
        <v>837</v>
      </c>
      <c r="B465" s="48" t="s">
        <v>85</v>
      </c>
      <c r="C465" s="51" t="s">
        <v>84</v>
      </c>
      <c r="D465" s="51" t="s">
        <v>10</v>
      </c>
      <c r="E465" s="50" t="s">
        <v>83</v>
      </c>
      <c r="F465" s="50"/>
      <c r="G465" s="49" t="s">
        <v>82</v>
      </c>
      <c r="H465" s="48" t="s">
        <v>81</v>
      </c>
      <c r="I465" s="48" t="s">
        <v>80</v>
      </c>
      <c r="J465" s="48" t="s">
        <v>79</v>
      </c>
    </row>
    <row r="466" spans="1:10" ht="64.95" customHeight="1" x14ac:dyDescent="0.25">
      <c r="A466" s="46" t="s">
        <v>78</v>
      </c>
      <c r="B466" s="47" t="s">
        <v>836</v>
      </c>
      <c r="C466" s="46" t="s">
        <v>67</v>
      </c>
      <c r="D466" s="46" t="s">
        <v>835</v>
      </c>
      <c r="E466" s="45" t="s">
        <v>356</v>
      </c>
      <c r="F466" s="45"/>
      <c r="G466" s="44" t="s">
        <v>115</v>
      </c>
      <c r="H466" s="43">
        <v>1</v>
      </c>
      <c r="I466" s="42">
        <v>31.64</v>
      </c>
      <c r="J466" s="42">
        <v>31.64</v>
      </c>
    </row>
    <row r="467" spans="1:10" ht="39" customHeight="1" x14ac:dyDescent="0.25">
      <c r="A467" s="40" t="s">
        <v>74</v>
      </c>
      <c r="B467" s="41" t="s">
        <v>834</v>
      </c>
      <c r="C467" s="40" t="s">
        <v>67</v>
      </c>
      <c r="D467" s="40" t="s">
        <v>833</v>
      </c>
      <c r="E467" s="39" t="s">
        <v>356</v>
      </c>
      <c r="F467" s="39"/>
      <c r="G467" s="38" t="s">
        <v>115</v>
      </c>
      <c r="H467" s="37">
        <v>7.6499999999999999E-2</v>
      </c>
      <c r="I467" s="36">
        <v>30.9</v>
      </c>
      <c r="J467" s="36">
        <v>2.36</v>
      </c>
    </row>
    <row r="468" spans="1:10" ht="39" customHeight="1" x14ac:dyDescent="0.25">
      <c r="A468" s="40" t="s">
        <v>74</v>
      </c>
      <c r="B468" s="41" t="s">
        <v>832</v>
      </c>
      <c r="C468" s="40" t="s">
        <v>67</v>
      </c>
      <c r="D468" s="40" t="s">
        <v>831</v>
      </c>
      <c r="E468" s="39" t="s">
        <v>356</v>
      </c>
      <c r="F468" s="39"/>
      <c r="G468" s="38" t="s">
        <v>107</v>
      </c>
      <c r="H468" s="37">
        <v>9.7000000000000003E-2</v>
      </c>
      <c r="I468" s="36">
        <v>9.36</v>
      </c>
      <c r="J468" s="36">
        <v>0.9</v>
      </c>
    </row>
    <row r="469" spans="1:10" ht="39" customHeight="1" x14ac:dyDescent="0.25">
      <c r="A469" s="40" t="s">
        <v>74</v>
      </c>
      <c r="B469" s="41" t="s">
        <v>830</v>
      </c>
      <c r="C469" s="40" t="s">
        <v>67</v>
      </c>
      <c r="D469" s="40" t="s">
        <v>829</v>
      </c>
      <c r="E469" s="39" t="s">
        <v>356</v>
      </c>
      <c r="F469" s="39"/>
      <c r="G469" s="38" t="s">
        <v>107</v>
      </c>
      <c r="H469" s="37">
        <v>0.28470000000000001</v>
      </c>
      <c r="I469" s="36">
        <v>17.59</v>
      </c>
      <c r="J469" s="36">
        <v>5</v>
      </c>
    </row>
    <row r="470" spans="1:10" ht="39" customHeight="1" x14ac:dyDescent="0.25">
      <c r="A470" s="40" t="s">
        <v>74</v>
      </c>
      <c r="B470" s="41" t="s">
        <v>828</v>
      </c>
      <c r="C470" s="40" t="s">
        <v>67</v>
      </c>
      <c r="D470" s="40" t="s">
        <v>827</v>
      </c>
      <c r="E470" s="39" t="s">
        <v>356</v>
      </c>
      <c r="F470" s="39"/>
      <c r="G470" s="38" t="s">
        <v>115</v>
      </c>
      <c r="H470" s="37">
        <v>0.36699999999999999</v>
      </c>
      <c r="I470" s="36">
        <v>19.07</v>
      </c>
      <c r="J470" s="36">
        <v>6.99</v>
      </c>
    </row>
    <row r="471" spans="1:10" ht="39" customHeight="1" x14ac:dyDescent="0.25">
      <c r="A471" s="40" t="s">
        <v>74</v>
      </c>
      <c r="B471" s="41" t="s">
        <v>826</v>
      </c>
      <c r="C471" s="40" t="s">
        <v>67</v>
      </c>
      <c r="D471" s="40" t="s">
        <v>825</v>
      </c>
      <c r="E471" s="39" t="s">
        <v>356</v>
      </c>
      <c r="F471" s="39"/>
      <c r="G471" s="38" t="s">
        <v>107</v>
      </c>
      <c r="H471" s="37">
        <v>5.9900000000000002E-2</v>
      </c>
      <c r="I471" s="36">
        <v>11.65</v>
      </c>
      <c r="J471" s="36">
        <v>0.69</v>
      </c>
    </row>
    <row r="472" spans="1:10" ht="39" customHeight="1" x14ac:dyDescent="0.25">
      <c r="A472" s="40" t="s">
        <v>74</v>
      </c>
      <c r="B472" s="41" t="s">
        <v>824</v>
      </c>
      <c r="C472" s="40" t="s">
        <v>67</v>
      </c>
      <c r="D472" s="40" t="s">
        <v>823</v>
      </c>
      <c r="E472" s="39" t="s">
        <v>356</v>
      </c>
      <c r="F472" s="39"/>
      <c r="G472" s="38" t="s">
        <v>107</v>
      </c>
      <c r="H472" s="37">
        <v>2.4199999999999999E-2</v>
      </c>
      <c r="I472" s="36">
        <v>13.59</v>
      </c>
      <c r="J472" s="36">
        <v>0.32</v>
      </c>
    </row>
    <row r="473" spans="1:10" ht="39" customHeight="1" x14ac:dyDescent="0.25">
      <c r="A473" s="40" t="s">
        <v>74</v>
      </c>
      <c r="B473" s="41" t="s">
        <v>822</v>
      </c>
      <c r="C473" s="40" t="s">
        <v>67</v>
      </c>
      <c r="D473" s="40" t="s">
        <v>821</v>
      </c>
      <c r="E473" s="39" t="s">
        <v>356</v>
      </c>
      <c r="F473" s="39"/>
      <c r="G473" s="38" t="s">
        <v>107</v>
      </c>
      <c r="H473" s="37">
        <v>5.5500000000000001E-2</v>
      </c>
      <c r="I473" s="36">
        <v>8.8000000000000007</v>
      </c>
      <c r="J473" s="36">
        <v>0.48</v>
      </c>
    </row>
    <row r="474" spans="1:10" ht="39" customHeight="1" x14ac:dyDescent="0.25">
      <c r="A474" s="40" t="s">
        <v>74</v>
      </c>
      <c r="B474" s="41" t="s">
        <v>820</v>
      </c>
      <c r="C474" s="40" t="s">
        <v>67</v>
      </c>
      <c r="D474" s="40" t="s">
        <v>819</v>
      </c>
      <c r="E474" s="39" t="s">
        <v>356</v>
      </c>
      <c r="F474" s="39"/>
      <c r="G474" s="38" t="s">
        <v>107</v>
      </c>
      <c r="H474" s="37">
        <v>1.78E-2</v>
      </c>
      <c r="I474" s="36">
        <v>21.74</v>
      </c>
      <c r="J474" s="36">
        <v>0.38</v>
      </c>
    </row>
    <row r="475" spans="1:10" ht="52.05" customHeight="1" x14ac:dyDescent="0.25">
      <c r="A475" s="40" t="s">
        <v>74</v>
      </c>
      <c r="B475" s="41" t="s">
        <v>758</v>
      </c>
      <c r="C475" s="40" t="s">
        <v>67</v>
      </c>
      <c r="D475" s="40" t="s">
        <v>757</v>
      </c>
      <c r="E475" s="39" t="s">
        <v>356</v>
      </c>
      <c r="F475" s="39"/>
      <c r="G475" s="38" t="s">
        <v>107</v>
      </c>
      <c r="H475" s="37">
        <v>5.8400000000000001E-2</v>
      </c>
      <c r="I475" s="36">
        <v>7.93</v>
      </c>
      <c r="J475" s="36">
        <v>0.46</v>
      </c>
    </row>
    <row r="476" spans="1:10" ht="39" customHeight="1" x14ac:dyDescent="0.25">
      <c r="A476" s="40" t="s">
        <v>74</v>
      </c>
      <c r="B476" s="41" t="s">
        <v>818</v>
      </c>
      <c r="C476" s="40" t="s">
        <v>67</v>
      </c>
      <c r="D476" s="40" t="s">
        <v>817</v>
      </c>
      <c r="E476" s="39" t="s">
        <v>356</v>
      </c>
      <c r="F476" s="39"/>
      <c r="G476" s="38" t="s">
        <v>107</v>
      </c>
      <c r="H476" s="37">
        <v>4.0599999999999997E-2</v>
      </c>
      <c r="I476" s="36">
        <v>16.440000000000001</v>
      </c>
      <c r="J476" s="36">
        <v>0.66</v>
      </c>
    </row>
    <row r="477" spans="1:10" ht="25.95" customHeight="1" x14ac:dyDescent="0.25">
      <c r="A477" s="40" t="s">
        <v>74</v>
      </c>
      <c r="B477" s="41" t="s">
        <v>816</v>
      </c>
      <c r="C477" s="40" t="s">
        <v>67</v>
      </c>
      <c r="D477" s="40" t="s">
        <v>815</v>
      </c>
      <c r="E477" s="39" t="s">
        <v>356</v>
      </c>
      <c r="F477" s="39"/>
      <c r="G477" s="38" t="s">
        <v>115</v>
      </c>
      <c r="H477" s="37">
        <v>0.55649999999999999</v>
      </c>
      <c r="I477" s="36">
        <v>11.64</v>
      </c>
      <c r="J477" s="36">
        <v>6.47</v>
      </c>
    </row>
    <row r="478" spans="1:10" ht="39" customHeight="1" x14ac:dyDescent="0.25">
      <c r="A478" s="40" t="s">
        <v>74</v>
      </c>
      <c r="B478" s="41" t="s">
        <v>814</v>
      </c>
      <c r="C478" s="40" t="s">
        <v>67</v>
      </c>
      <c r="D478" s="40" t="s">
        <v>813</v>
      </c>
      <c r="E478" s="39" t="s">
        <v>356</v>
      </c>
      <c r="F478" s="39"/>
      <c r="G478" s="38" t="s">
        <v>107</v>
      </c>
      <c r="H478" s="37">
        <v>0.15640000000000001</v>
      </c>
      <c r="I478" s="36">
        <v>8.2200000000000006</v>
      </c>
      <c r="J478" s="36">
        <v>1.28</v>
      </c>
    </row>
    <row r="479" spans="1:10" ht="25.95" customHeight="1" x14ac:dyDescent="0.25">
      <c r="A479" s="40" t="s">
        <v>74</v>
      </c>
      <c r="B479" s="41" t="s">
        <v>812</v>
      </c>
      <c r="C479" s="40" t="s">
        <v>67</v>
      </c>
      <c r="D479" s="40" t="s">
        <v>811</v>
      </c>
      <c r="E479" s="39" t="s">
        <v>356</v>
      </c>
      <c r="F479" s="39"/>
      <c r="G479" s="38" t="s">
        <v>107</v>
      </c>
      <c r="H479" s="37">
        <v>0.21079999999999999</v>
      </c>
      <c r="I479" s="36">
        <v>6.49</v>
      </c>
      <c r="J479" s="36">
        <v>1.36</v>
      </c>
    </row>
    <row r="480" spans="1:10" ht="39" customHeight="1" x14ac:dyDescent="0.25">
      <c r="A480" s="40" t="s">
        <v>74</v>
      </c>
      <c r="B480" s="41" t="s">
        <v>810</v>
      </c>
      <c r="C480" s="40" t="s">
        <v>67</v>
      </c>
      <c r="D480" s="40" t="s">
        <v>809</v>
      </c>
      <c r="E480" s="39" t="s">
        <v>356</v>
      </c>
      <c r="F480" s="39"/>
      <c r="G480" s="38" t="s">
        <v>107</v>
      </c>
      <c r="H480" s="37">
        <v>9.8500000000000004E-2</v>
      </c>
      <c r="I480" s="36">
        <v>5.81</v>
      </c>
      <c r="J480" s="36">
        <v>0.56999999999999995</v>
      </c>
    </row>
    <row r="481" spans="1:10" ht="39" customHeight="1" x14ac:dyDescent="0.25">
      <c r="A481" s="40" t="s">
        <v>74</v>
      </c>
      <c r="B481" s="41" t="s">
        <v>808</v>
      </c>
      <c r="C481" s="40" t="s">
        <v>67</v>
      </c>
      <c r="D481" s="40" t="s">
        <v>807</v>
      </c>
      <c r="E481" s="39" t="s">
        <v>356</v>
      </c>
      <c r="F481" s="39"/>
      <c r="G481" s="38" t="s">
        <v>107</v>
      </c>
      <c r="H481" s="37">
        <v>2.58E-2</v>
      </c>
      <c r="I481" s="36">
        <v>10.7</v>
      </c>
      <c r="J481" s="36">
        <v>0.27</v>
      </c>
    </row>
    <row r="482" spans="1:10" ht="25.95" customHeight="1" x14ac:dyDescent="0.25">
      <c r="A482" s="40" t="s">
        <v>74</v>
      </c>
      <c r="B482" s="41" t="s">
        <v>806</v>
      </c>
      <c r="C482" s="40" t="s">
        <v>67</v>
      </c>
      <c r="D482" s="40" t="s">
        <v>805</v>
      </c>
      <c r="E482" s="39" t="s">
        <v>356</v>
      </c>
      <c r="F482" s="39"/>
      <c r="G482" s="38" t="s">
        <v>107</v>
      </c>
      <c r="H482" s="37">
        <v>0.13120000000000001</v>
      </c>
      <c r="I482" s="36">
        <v>11.9</v>
      </c>
      <c r="J482" s="36">
        <v>1.56</v>
      </c>
    </row>
    <row r="483" spans="1:10" ht="39" customHeight="1" x14ac:dyDescent="0.25">
      <c r="A483" s="40" t="s">
        <v>74</v>
      </c>
      <c r="B483" s="41" t="s">
        <v>767</v>
      </c>
      <c r="C483" s="40" t="s">
        <v>67</v>
      </c>
      <c r="D483" s="40" t="s">
        <v>766</v>
      </c>
      <c r="E483" s="39" t="s">
        <v>356</v>
      </c>
      <c r="F483" s="39"/>
      <c r="G483" s="38" t="s">
        <v>107</v>
      </c>
      <c r="H483" s="37">
        <v>6.4100000000000004E-2</v>
      </c>
      <c r="I483" s="36">
        <v>14.4</v>
      </c>
      <c r="J483" s="36">
        <v>0.92</v>
      </c>
    </row>
    <row r="484" spans="1:10" ht="39" customHeight="1" x14ac:dyDescent="0.25">
      <c r="A484" s="40" t="s">
        <v>74</v>
      </c>
      <c r="B484" s="41" t="s">
        <v>804</v>
      </c>
      <c r="C484" s="40" t="s">
        <v>67</v>
      </c>
      <c r="D484" s="40" t="s">
        <v>803</v>
      </c>
      <c r="E484" s="39" t="s">
        <v>356</v>
      </c>
      <c r="F484" s="39"/>
      <c r="G484" s="38" t="s">
        <v>107</v>
      </c>
      <c r="H484" s="37">
        <v>1.52E-2</v>
      </c>
      <c r="I484" s="36">
        <v>18.32</v>
      </c>
      <c r="J484" s="36">
        <v>0.27</v>
      </c>
    </row>
    <row r="485" spans="1:10" ht="25.95" customHeight="1" x14ac:dyDescent="0.25">
      <c r="A485" s="40" t="s">
        <v>74</v>
      </c>
      <c r="B485" s="41" t="s">
        <v>765</v>
      </c>
      <c r="C485" s="40" t="s">
        <v>67</v>
      </c>
      <c r="D485" s="40" t="s">
        <v>764</v>
      </c>
      <c r="E485" s="39" t="s">
        <v>356</v>
      </c>
      <c r="F485" s="39"/>
      <c r="G485" s="38" t="s">
        <v>107</v>
      </c>
      <c r="H485" s="37">
        <v>1.06E-2</v>
      </c>
      <c r="I485" s="36">
        <v>13.03</v>
      </c>
      <c r="J485" s="36">
        <v>0.13</v>
      </c>
    </row>
    <row r="486" spans="1:10" ht="25.95" customHeight="1" x14ac:dyDescent="0.25">
      <c r="A486" s="40" t="s">
        <v>74</v>
      </c>
      <c r="B486" s="41" t="s">
        <v>802</v>
      </c>
      <c r="C486" s="40" t="s">
        <v>67</v>
      </c>
      <c r="D486" s="40" t="s">
        <v>801</v>
      </c>
      <c r="E486" s="39" t="s">
        <v>356</v>
      </c>
      <c r="F486" s="39"/>
      <c r="G486" s="38" t="s">
        <v>107</v>
      </c>
      <c r="H486" s="37">
        <v>3.0000000000000001E-3</v>
      </c>
      <c r="I486" s="36">
        <v>6.67</v>
      </c>
      <c r="J486" s="36">
        <v>0.02</v>
      </c>
    </row>
    <row r="487" spans="1:10" ht="25.95" customHeight="1" x14ac:dyDescent="0.25">
      <c r="A487" s="40" t="s">
        <v>74</v>
      </c>
      <c r="B487" s="41" t="s">
        <v>763</v>
      </c>
      <c r="C487" s="40" t="s">
        <v>67</v>
      </c>
      <c r="D487" s="40" t="s">
        <v>762</v>
      </c>
      <c r="E487" s="39" t="s">
        <v>356</v>
      </c>
      <c r="F487" s="39"/>
      <c r="G487" s="38" t="s">
        <v>115</v>
      </c>
      <c r="H487" s="37">
        <v>1.4999999999999999E-2</v>
      </c>
      <c r="I487" s="36">
        <v>7</v>
      </c>
      <c r="J487" s="36">
        <v>0.1</v>
      </c>
    </row>
    <row r="488" spans="1:10" ht="25.95" customHeight="1" x14ac:dyDescent="0.25">
      <c r="A488" s="40" t="s">
        <v>74</v>
      </c>
      <c r="B488" s="41" t="s">
        <v>740</v>
      </c>
      <c r="C488" s="40" t="s">
        <v>67</v>
      </c>
      <c r="D488" s="40" t="s">
        <v>739</v>
      </c>
      <c r="E488" s="39" t="s">
        <v>356</v>
      </c>
      <c r="F488" s="39"/>
      <c r="G488" s="38" t="s">
        <v>107</v>
      </c>
      <c r="H488" s="37">
        <v>4.1200000000000001E-2</v>
      </c>
      <c r="I488" s="36">
        <v>3.8</v>
      </c>
      <c r="J488" s="36">
        <v>0.15</v>
      </c>
    </row>
    <row r="489" spans="1:10" ht="39" customHeight="1" x14ac:dyDescent="0.25">
      <c r="A489" s="40" t="s">
        <v>74</v>
      </c>
      <c r="B489" s="41" t="s">
        <v>469</v>
      </c>
      <c r="C489" s="40" t="s">
        <v>67</v>
      </c>
      <c r="D489" s="40" t="s">
        <v>468</v>
      </c>
      <c r="E489" s="39" t="s">
        <v>356</v>
      </c>
      <c r="F489" s="39"/>
      <c r="G489" s="38" t="s">
        <v>115</v>
      </c>
      <c r="H489" s="37">
        <v>1.4999999999999999E-2</v>
      </c>
      <c r="I489" s="36">
        <v>14.11</v>
      </c>
      <c r="J489" s="36">
        <v>0.21</v>
      </c>
    </row>
    <row r="490" spans="1:10" ht="25.95" customHeight="1" x14ac:dyDescent="0.25">
      <c r="A490" s="40" t="s">
        <v>74</v>
      </c>
      <c r="B490" s="41" t="s">
        <v>736</v>
      </c>
      <c r="C490" s="40" t="s">
        <v>67</v>
      </c>
      <c r="D490" s="40" t="s">
        <v>735</v>
      </c>
      <c r="E490" s="39" t="s">
        <v>356</v>
      </c>
      <c r="F490" s="39"/>
      <c r="G490" s="38" t="s">
        <v>107</v>
      </c>
      <c r="H490" s="37">
        <v>9.1000000000000004E-3</v>
      </c>
      <c r="I490" s="36">
        <v>10.01</v>
      </c>
      <c r="J490" s="36">
        <v>0.09</v>
      </c>
    </row>
    <row r="491" spans="1:10" x14ac:dyDescent="0.25">
      <c r="A491" s="29"/>
      <c r="B491" s="29"/>
      <c r="C491" s="29"/>
      <c r="D491" s="29"/>
      <c r="E491" s="29" t="s">
        <v>63</v>
      </c>
      <c r="F491" s="27">
        <v>10.52</v>
      </c>
      <c r="G491" s="29" t="s">
        <v>62</v>
      </c>
      <c r="H491" s="27">
        <v>0</v>
      </c>
      <c r="I491" s="29" t="s">
        <v>61</v>
      </c>
      <c r="J491" s="27">
        <v>10.52</v>
      </c>
    </row>
    <row r="492" spans="1:10" x14ac:dyDescent="0.25">
      <c r="A492" s="29"/>
      <c r="B492" s="29"/>
      <c r="C492" s="29"/>
      <c r="D492" s="29"/>
      <c r="E492" s="29" t="s">
        <v>60</v>
      </c>
      <c r="F492" s="27">
        <v>7.23</v>
      </c>
      <c r="G492" s="29"/>
      <c r="H492" s="28" t="s">
        <v>59</v>
      </c>
      <c r="I492" s="28"/>
      <c r="J492" s="27">
        <v>38.869999999999997</v>
      </c>
    </row>
    <row r="493" spans="1:10" ht="30" customHeight="1" thickBot="1" x14ac:dyDescent="0.3">
      <c r="A493" s="21"/>
      <c r="B493" s="21"/>
      <c r="C493" s="21"/>
      <c r="D493" s="21"/>
      <c r="E493" s="21"/>
      <c r="F493" s="21"/>
      <c r="G493" s="21" t="s">
        <v>58</v>
      </c>
      <c r="H493" s="26">
        <v>1</v>
      </c>
      <c r="I493" s="21" t="s">
        <v>57</v>
      </c>
      <c r="J493" s="25">
        <v>38.869999999999997</v>
      </c>
    </row>
    <row r="494" spans="1:10" ht="1.05" customHeight="1" thickTop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</row>
    <row r="495" spans="1:10" ht="18" customHeight="1" x14ac:dyDescent="0.25">
      <c r="A495" s="51" t="s">
        <v>800</v>
      </c>
      <c r="B495" s="48" t="s">
        <v>85</v>
      </c>
      <c r="C495" s="51" t="s">
        <v>84</v>
      </c>
      <c r="D495" s="51" t="s">
        <v>10</v>
      </c>
      <c r="E495" s="50" t="s">
        <v>83</v>
      </c>
      <c r="F495" s="50"/>
      <c r="G495" s="49" t="s">
        <v>82</v>
      </c>
      <c r="H495" s="48" t="s">
        <v>81</v>
      </c>
      <c r="I495" s="48" t="s">
        <v>80</v>
      </c>
      <c r="J495" s="48" t="s">
        <v>79</v>
      </c>
    </row>
    <row r="496" spans="1:10" ht="64.95" customHeight="1" x14ac:dyDescent="0.25">
      <c r="A496" s="46" t="s">
        <v>78</v>
      </c>
      <c r="B496" s="47" t="s">
        <v>799</v>
      </c>
      <c r="C496" s="46" t="s">
        <v>67</v>
      </c>
      <c r="D496" s="46" t="s">
        <v>798</v>
      </c>
      <c r="E496" s="45" t="s">
        <v>356</v>
      </c>
      <c r="F496" s="45"/>
      <c r="G496" s="44" t="s">
        <v>115</v>
      </c>
      <c r="H496" s="43">
        <v>1</v>
      </c>
      <c r="I496" s="42">
        <v>42.71</v>
      </c>
      <c r="J496" s="42">
        <v>42.71</v>
      </c>
    </row>
    <row r="497" spans="1:10" ht="39" customHeight="1" x14ac:dyDescent="0.25">
      <c r="A497" s="40" t="s">
        <v>74</v>
      </c>
      <c r="B497" s="41" t="s">
        <v>797</v>
      </c>
      <c r="C497" s="40" t="s">
        <v>67</v>
      </c>
      <c r="D497" s="40" t="s">
        <v>796</v>
      </c>
      <c r="E497" s="39" t="s">
        <v>356</v>
      </c>
      <c r="F497" s="39"/>
      <c r="G497" s="38" t="s">
        <v>115</v>
      </c>
      <c r="H497" s="37">
        <v>0.79400000000000004</v>
      </c>
      <c r="I497" s="36">
        <v>21.93</v>
      </c>
      <c r="J497" s="36">
        <v>17.41</v>
      </c>
    </row>
    <row r="498" spans="1:10" ht="39" customHeight="1" x14ac:dyDescent="0.25">
      <c r="A498" s="40" t="s">
        <v>74</v>
      </c>
      <c r="B498" s="41" t="s">
        <v>795</v>
      </c>
      <c r="C498" s="40" t="s">
        <v>67</v>
      </c>
      <c r="D498" s="40" t="s">
        <v>794</v>
      </c>
      <c r="E498" s="39" t="s">
        <v>356</v>
      </c>
      <c r="F498" s="39"/>
      <c r="G498" s="38" t="s">
        <v>107</v>
      </c>
      <c r="H498" s="37">
        <v>0.65429999999999999</v>
      </c>
      <c r="I498" s="36">
        <v>8.84</v>
      </c>
      <c r="J498" s="36">
        <v>5.78</v>
      </c>
    </row>
    <row r="499" spans="1:10" ht="39" customHeight="1" x14ac:dyDescent="0.25">
      <c r="A499" s="40" t="s">
        <v>74</v>
      </c>
      <c r="B499" s="41" t="s">
        <v>793</v>
      </c>
      <c r="C499" s="40" t="s">
        <v>67</v>
      </c>
      <c r="D499" s="40" t="s">
        <v>792</v>
      </c>
      <c r="E499" s="39" t="s">
        <v>356</v>
      </c>
      <c r="F499" s="39"/>
      <c r="G499" s="38" t="s">
        <v>107</v>
      </c>
      <c r="H499" s="37">
        <v>0.1694</v>
      </c>
      <c r="I499" s="36">
        <v>16.489999999999998</v>
      </c>
      <c r="J499" s="36">
        <v>2.79</v>
      </c>
    </row>
    <row r="500" spans="1:10" ht="39" customHeight="1" x14ac:dyDescent="0.25">
      <c r="A500" s="40" t="s">
        <v>74</v>
      </c>
      <c r="B500" s="41" t="s">
        <v>791</v>
      </c>
      <c r="C500" s="40" t="s">
        <v>67</v>
      </c>
      <c r="D500" s="40" t="s">
        <v>790</v>
      </c>
      <c r="E500" s="39" t="s">
        <v>356</v>
      </c>
      <c r="F500" s="39"/>
      <c r="G500" s="38" t="s">
        <v>107</v>
      </c>
      <c r="H500" s="37">
        <v>7.7299999999999994E-2</v>
      </c>
      <c r="I500" s="36">
        <v>6.7</v>
      </c>
      <c r="J500" s="36">
        <v>0.51</v>
      </c>
    </row>
    <row r="501" spans="1:10" ht="52.05" customHeight="1" x14ac:dyDescent="0.25">
      <c r="A501" s="40" t="s">
        <v>74</v>
      </c>
      <c r="B501" s="41" t="s">
        <v>789</v>
      </c>
      <c r="C501" s="40" t="s">
        <v>67</v>
      </c>
      <c r="D501" s="40" t="s">
        <v>788</v>
      </c>
      <c r="E501" s="39" t="s">
        <v>356</v>
      </c>
      <c r="F501" s="39"/>
      <c r="G501" s="38" t="s">
        <v>107</v>
      </c>
      <c r="H501" s="37">
        <v>0.6522</v>
      </c>
      <c r="I501" s="36">
        <v>6.31</v>
      </c>
      <c r="J501" s="36">
        <v>4.1100000000000003</v>
      </c>
    </row>
    <row r="502" spans="1:10" ht="39" customHeight="1" x14ac:dyDescent="0.25">
      <c r="A502" s="40" t="s">
        <v>74</v>
      </c>
      <c r="B502" s="41" t="s">
        <v>787</v>
      </c>
      <c r="C502" s="40" t="s">
        <v>67</v>
      </c>
      <c r="D502" s="40" t="s">
        <v>786</v>
      </c>
      <c r="E502" s="39" t="s">
        <v>356</v>
      </c>
      <c r="F502" s="39"/>
      <c r="G502" s="38" t="s">
        <v>107</v>
      </c>
      <c r="H502" s="37">
        <v>0.30370000000000003</v>
      </c>
      <c r="I502" s="36">
        <v>12.28</v>
      </c>
      <c r="J502" s="36">
        <v>3.72</v>
      </c>
    </row>
    <row r="503" spans="1:10" ht="52.05" customHeight="1" x14ac:dyDescent="0.25">
      <c r="A503" s="40" t="s">
        <v>74</v>
      </c>
      <c r="B503" s="41" t="s">
        <v>785</v>
      </c>
      <c r="C503" s="40" t="s">
        <v>67</v>
      </c>
      <c r="D503" s="40" t="s">
        <v>784</v>
      </c>
      <c r="E503" s="39" t="s">
        <v>356</v>
      </c>
      <c r="F503" s="39"/>
      <c r="G503" s="38" t="s">
        <v>107</v>
      </c>
      <c r="H503" s="37">
        <v>1.6799999999999999E-2</v>
      </c>
      <c r="I503" s="36">
        <v>20.71</v>
      </c>
      <c r="J503" s="36">
        <v>0.34</v>
      </c>
    </row>
    <row r="504" spans="1:10" ht="39" customHeight="1" x14ac:dyDescent="0.25">
      <c r="A504" s="40" t="s">
        <v>74</v>
      </c>
      <c r="B504" s="41" t="s">
        <v>783</v>
      </c>
      <c r="C504" s="40" t="s">
        <v>67</v>
      </c>
      <c r="D504" s="40" t="s">
        <v>782</v>
      </c>
      <c r="E504" s="39" t="s">
        <v>356</v>
      </c>
      <c r="F504" s="39"/>
      <c r="G504" s="38" t="s">
        <v>107</v>
      </c>
      <c r="H504" s="37">
        <v>1.15E-2</v>
      </c>
      <c r="I504" s="36">
        <v>19.690000000000001</v>
      </c>
      <c r="J504" s="36">
        <v>0.22</v>
      </c>
    </row>
    <row r="505" spans="1:10" ht="39" customHeight="1" x14ac:dyDescent="0.25">
      <c r="A505" s="40" t="s">
        <v>74</v>
      </c>
      <c r="B505" s="41" t="s">
        <v>590</v>
      </c>
      <c r="C505" s="40" t="s">
        <v>67</v>
      </c>
      <c r="D505" s="40" t="s">
        <v>589</v>
      </c>
      <c r="E505" s="39" t="s">
        <v>356</v>
      </c>
      <c r="F505" s="39"/>
      <c r="G505" s="38" t="s">
        <v>115</v>
      </c>
      <c r="H505" s="37">
        <v>7.8E-2</v>
      </c>
      <c r="I505" s="36">
        <v>12.01</v>
      </c>
      <c r="J505" s="36">
        <v>0.93</v>
      </c>
    </row>
    <row r="506" spans="1:10" ht="39" customHeight="1" x14ac:dyDescent="0.25">
      <c r="A506" s="40" t="s">
        <v>74</v>
      </c>
      <c r="B506" s="41" t="s">
        <v>781</v>
      </c>
      <c r="C506" s="40" t="s">
        <v>67</v>
      </c>
      <c r="D506" s="40" t="s">
        <v>780</v>
      </c>
      <c r="E506" s="39" t="s">
        <v>356</v>
      </c>
      <c r="F506" s="39"/>
      <c r="G506" s="38" t="s">
        <v>107</v>
      </c>
      <c r="H506" s="37">
        <v>7.6E-3</v>
      </c>
      <c r="I506" s="36">
        <v>8.1199999999999992</v>
      </c>
      <c r="J506" s="36">
        <v>0.06</v>
      </c>
    </row>
    <row r="507" spans="1:10" ht="39" customHeight="1" x14ac:dyDescent="0.25">
      <c r="A507" s="40" t="s">
        <v>74</v>
      </c>
      <c r="B507" s="41" t="s">
        <v>779</v>
      </c>
      <c r="C507" s="40" t="s">
        <v>67</v>
      </c>
      <c r="D507" s="40" t="s">
        <v>778</v>
      </c>
      <c r="E507" s="39" t="s">
        <v>356</v>
      </c>
      <c r="F507" s="39"/>
      <c r="G507" s="38" t="s">
        <v>107</v>
      </c>
      <c r="H507" s="37">
        <v>1.35E-2</v>
      </c>
      <c r="I507" s="36">
        <v>6.22</v>
      </c>
      <c r="J507" s="36">
        <v>0.08</v>
      </c>
    </row>
    <row r="508" spans="1:10" ht="39" customHeight="1" x14ac:dyDescent="0.25">
      <c r="A508" s="40" t="s">
        <v>74</v>
      </c>
      <c r="B508" s="41" t="s">
        <v>777</v>
      </c>
      <c r="C508" s="40" t="s">
        <v>67</v>
      </c>
      <c r="D508" s="40" t="s">
        <v>776</v>
      </c>
      <c r="E508" s="39" t="s">
        <v>356</v>
      </c>
      <c r="F508" s="39"/>
      <c r="G508" s="38" t="s">
        <v>107</v>
      </c>
      <c r="H508" s="37">
        <v>1.6999999999999999E-3</v>
      </c>
      <c r="I508" s="36">
        <v>11.33</v>
      </c>
      <c r="J508" s="36">
        <v>0.01</v>
      </c>
    </row>
    <row r="509" spans="1:10" ht="39" customHeight="1" x14ac:dyDescent="0.25">
      <c r="A509" s="40" t="s">
        <v>74</v>
      </c>
      <c r="B509" s="41" t="s">
        <v>775</v>
      </c>
      <c r="C509" s="40" t="s">
        <v>67</v>
      </c>
      <c r="D509" s="40" t="s">
        <v>774</v>
      </c>
      <c r="E509" s="39" t="s">
        <v>356</v>
      </c>
      <c r="F509" s="39"/>
      <c r="G509" s="38" t="s">
        <v>107</v>
      </c>
      <c r="H509" s="37">
        <v>3.3999999999999998E-3</v>
      </c>
      <c r="I509" s="36">
        <v>18.64</v>
      </c>
      <c r="J509" s="36">
        <v>0.06</v>
      </c>
    </row>
    <row r="510" spans="1:10" ht="25.95" customHeight="1" x14ac:dyDescent="0.25">
      <c r="A510" s="40" t="s">
        <v>74</v>
      </c>
      <c r="B510" s="41" t="s">
        <v>773</v>
      </c>
      <c r="C510" s="40" t="s">
        <v>67</v>
      </c>
      <c r="D510" s="40" t="s">
        <v>772</v>
      </c>
      <c r="E510" s="39" t="s">
        <v>356</v>
      </c>
      <c r="F510" s="39"/>
      <c r="G510" s="38" t="s">
        <v>115</v>
      </c>
      <c r="H510" s="37">
        <v>0.128</v>
      </c>
      <c r="I510" s="36">
        <v>5.78</v>
      </c>
      <c r="J510" s="36">
        <v>0.73</v>
      </c>
    </row>
    <row r="511" spans="1:10" ht="39" customHeight="1" x14ac:dyDescent="0.25">
      <c r="A511" s="40" t="s">
        <v>74</v>
      </c>
      <c r="B511" s="41" t="s">
        <v>687</v>
      </c>
      <c r="C511" s="40" t="s">
        <v>67</v>
      </c>
      <c r="D511" s="40" t="s">
        <v>686</v>
      </c>
      <c r="E511" s="39" t="s">
        <v>356</v>
      </c>
      <c r="F511" s="39"/>
      <c r="G511" s="38" t="s">
        <v>107</v>
      </c>
      <c r="H511" s="37">
        <v>6.7000000000000004E-2</v>
      </c>
      <c r="I511" s="36">
        <v>5.19</v>
      </c>
      <c r="J511" s="36">
        <v>0.34</v>
      </c>
    </row>
    <row r="512" spans="1:10" ht="25.95" customHeight="1" x14ac:dyDescent="0.25">
      <c r="A512" s="40" t="s">
        <v>74</v>
      </c>
      <c r="B512" s="41" t="s">
        <v>771</v>
      </c>
      <c r="C512" s="40" t="s">
        <v>67</v>
      </c>
      <c r="D512" s="40" t="s">
        <v>770</v>
      </c>
      <c r="E512" s="39" t="s">
        <v>356</v>
      </c>
      <c r="F512" s="39"/>
      <c r="G512" s="38" t="s">
        <v>107</v>
      </c>
      <c r="H512" s="37">
        <v>1.35E-2</v>
      </c>
      <c r="I512" s="36">
        <v>4.25</v>
      </c>
      <c r="J512" s="36">
        <v>0.05</v>
      </c>
    </row>
    <row r="513" spans="1:10" ht="39" customHeight="1" x14ac:dyDescent="0.25">
      <c r="A513" s="40" t="s">
        <v>74</v>
      </c>
      <c r="B513" s="41" t="s">
        <v>769</v>
      </c>
      <c r="C513" s="40" t="s">
        <v>67</v>
      </c>
      <c r="D513" s="40" t="s">
        <v>768</v>
      </c>
      <c r="E513" s="39" t="s">
        <v>356</v>
      </c>
      <c r="F513" s="39"/>
      <c r="G513" s="38" t="s">
        <v>107</v>
      </c>
      <c r="H513" s="37">
        <v>4.6100000000000002E-2</v>
      </c>
      <c r="I513" s="36">
        <v>7.3</v>
      </c>
      <c r="J513" s="36">
        <v>0.33</v>
      </c>
    </row>
    <row r="514" spans="1:10" ht="39" customHeight="1" x14ac:dyDescent="0.25">
      <c r="A514" s="40" t="s">
        <v>74</v>
      </c>
      <c r="B514" s="41" t="s">
        <v>767</v>
      </c>
      <c r="C514" s="40" t="s">
        <v>67</v>
      </c>
      <c r="D514" s="40" t="s">
        <v>766</v>
      </c>
      <c r="E514" s="39" t="s">
        <v>356</v>
      </c>
      <c r="F514" s="39"/>
      <c r="G514" s="38" t="s">
        <v>107</v>
      </c>
      <c r="H514" s="37">
        <v>3.85E-2</v>
      </c>
      <c r="I514" s="36">
        <v>14.4</v>
      </c>
      <c r="J514" s="36">
        <v>0.55000000000000004</v>
      </c>
    </row>
    <row r="515" spans="1:10" ht="39" customHeight="1" x14ac:dyDescent="0.25">
      <c r="A515" s="40" t="s">
        <v>74</v>
      </c>
      <c r="B515" s="41" t="s">
        <v>600</v>
      </c>
      <c r="C515" s="40" t="s">
        <v>67</v>
      </c>
      <c r="D515" s="40" t="s">
        <v>599</v>
      </c>
      <c r="E515" s="39" t="s">
        <v>356</v>
      </c>
      <c r="F515" s="39"/>
      <c r="G515" s="38" t="s">
        <v>107</v>
      </c>
      <c r="H515" s="37">
        <v>3.0999999999999999E-3</v>
      </c>
      <c r="I515" s="36">
        <v>20.69</v>
      </c>
      <c r="J515" s="36">
        <v>0.06</v>
      </c>
    </row>
    <row r="516" spans="1:10" ht="25.95" customHeight="1" x14ac:dyDescent="0.25">
      <c r="A516" s="40" t="s">
        <v>74</v>
      </c>
      <c r="B516" s="41" t="s">
        <v>765</v>
      </c>
      <c r="C516" s="40" t="s">
        <v>67</v>
      </c>
      <c r="D516" s="40" t="s">
        <v>764</v>
      </c>
      <c r="E516" s="39" t="s">
        <v>356</v>
      </c>
      <c r="F516" s="39"/>
      <c r="G516" s="38" t="s">
        <v>107</v>
      </c>
      <c r="H516" s="37">
        <v>8.3000000000000001E-3</v>
      </c>
      <c r="I516" s="36">
        <v>13.03</v>
      </c>
      <c r="J516" s="36">
        <v>0.1</v>
      </c>
    </row>
    <row r="517" spans="1:10" ht="25.95" customHeight="1" x14ac:dyDescent="0.25">
      <c r="A517" s="40" t="s">
        <v>74</v>
      </c>
      <c r="B517" s="41" t="s">
        <v>763</v>
      </c>
      <c r="C517" s="40" t="s">
        <v>67</v>
      </c>
      <c r="D517" s="40" t="s">
        <v>762</v>
      </c>
      <c r="E517" s="39" t="s">
        <v>356</v>
      </c>
      <c r="F517" s="39"/>
      <c r="G517" s="38" t="s">
        <v>115</v>
      </c>
      <c r="H517" s="37">
        <v>0.2006</v>
      </c>
      <c r="I517" s="36">
        <v>7</v>
      </c>
      <c r="J517" s="36">
        <v>1.4</v>
      </c>
    </row>
    <row r="518" spans="1:10" ht="25.95" customHeight="1" x14ac:dyDescent="0.25">
      <c r="A518" s="40" t="s">
        <v>74</v>
      </c>
      <c r="B518" s="41" t="s">
        <v>740</v>
      </c>
      <c r="C518" s="40" t="s">
        <v>67</v>
      </c>
      <c r="D518" s="40" t="s">
        <v>739</v>
      </c>
      <c r="E518" s="39" t="s">
        <v>356</v>
      </c>
      <c r="F518" s="39"/>
      <c r="G518" s="38" t="s">
        <v>107</v>
      </c>
      <c r="H518" s="37">
        <v>7.1000000000000004E-3</v>
      </c>
      <c r="I518" s="36">
        <v>3.8</v>
      </c>
      <c r="J518" s="36">
        <v>0.02</v>
      </c>
    </row>
    <row r="519" spans="1:10" ht="39" customHeight="1" x14ac:dyDescent="0.25">
      <c r="A519" s="40" t="s">
        <v>74</v>
      </c>
      <c r="B519" s="41" t="s">
        <v>469</v>
      </c>
      <c r="C519" s="40" t="s">
        <v>67</v>
      </c>
      <c r="D519" s="40" t="s">
        <v>468</v>
      </c>
      <c r="E519" s="39" t="s">
        <v>356</v>
      </c>
      <c r="F519" s="39"/>
      <c r="G519" s="38" t="s">
        <v>115</v>
      </c>
      <c r="H519" s="37">
        <v>0.2006</v>
      </c>
      <c r="I519" s="36">
        <v>14.11</v>
      </c>
      <c r="J519" s="36">
        <v>2.83</v>
      </c>
    </row>
    <row r="520" spans="1:10" ht="52.05" customHeight="1" x14ac:dyDescent="0.25">
      <c r="A520" s="40" t="s">
        <v>74</v>
      </c>
      <c r="B520" s="41" t="s">
        <v>738</v>
      </c>
      <c r="C520" s="40" t="s">
        <v>67</v>
      </c>
      <c r="D520" s="40" t="s">
        <v>737</v>
      </c>
      <c r="E520" s="39" t="s">
        <v>356</v>
      </c>
      <c r="F520" s="39"/>
      <c r="G520" s="38" t="s">
        <v>115</v>
      </c>
      <c r="H520" s="37">
        <v>9.1999999999999998E-3</v>
      </c>
      <c r="I520" s="36">
        <v>22.24</v>
      </c>
      <c r="J520" s="36">
        <v>0.2</v>
      </c>
    </row>
    <row r="521" spans="1:10" ht="25.95" customHeight="1" x14ac:dyDescent="0.25">
      <c r="A521" s="40" t="s">
        <v>74</v>
      </c>
      <c r="B521" s="41" t="s">
        <v>736</v>
      </c>
      <c r="C521" s="40" t="s">
        <v>67</v>
      </c>
      <c r="D521" s="40" t="s">
        <v>735</v>
      </c>
      <c r="E521" s="39" t="s">
        <v>356</v>
      </c>
      <c r="F521" s="39"/>
      <c r="G521" s="38" t="s">
        <v>107</v>
      </c>
      <c r="H521" s="37">
        <v>8.3000000000000001E-3</v>
      </c>
      <c r="I521" s="36">
        <v>10.01</v>
      </c>
      <c r="J521" s="36">
        <v>0.08</v>
      </c>
    </row>
    <row r="522" spans="1:10" x14ac:dyDescent="0.25">
      <c r="A522" s="29"/>
      <c r="B522" s="29"/>
      <c r="C522" s="29"/>
      <c r="D522" s="29"/>
      <c r="E522" s="29" t="s">
        <v>63</v>
      </c>
      <c r="F522" s="27">
        <v>23.89</v>
      </c>
      <c r="G522" s="29" t="s">
        <v>62</v>
      </c>
      <c r="H522" s="27">
        <v>0</v>
      </c>
      <c r="I522" s="29" t="s">
        <v>61</v>
      </c>
      <c r="J522" s="27">
        <v>23.89</v>
      </c>
    </row>
    <row r="523" spans="1:10" x14ac:dyDescent="0.25">
      <c r="A523" s="29"/>
      <c r="B523" s="29"/>
      <c r="C523" s="29"/>
      <c r="D523" s="29"/>
      <c r="E523" s="29" t="s">
        <v>60</v>
      </c>
      <c r="F523" s="27">
        <v>9.77</v>
      </c>
      <c r="G523" s="29"/>
      <c r="H523" s="28" t="s">
        <v>59</v>
      </c>
      <c r="I523" s="28"/>
      <c r="J523" s="27">
        <v>52.48</v>
      </c>
    </row>
    <row r="524" spans="1:10" ht="30" customHeight="1" thickBot="1" x14ac:dyDescent="0.3">
      <c r="A524" s="21"/>
      <c r="B524" s="21"/>
      <c r="C524" s="21"/>
      <c r="D524" s="21"/>
      <c r="E524" s="21"/>
      <c r="F524" s="21"/>
      <c r="G524" s="21" t="s">
        <v>58</v>
      </c>
      <c r="H524" s="26">
        <v>1</v>
      </c>
      <c r="I524" s="21" t="s">
        <v>57</v>
      </c>
      <c r="J524" s="25">
        <v>52.48</v>
      </c>
    </row>
    <row r="525" spans="1:10" ht="1.05" customHeight="1" thickTop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</row>
    <row r="526" spans="1:10" ht="18" customHeight="1" x14ac:dyDescent="0.25">
      <c r="A526" s="51" t="s">
        <v>761</v>
      </c>
      <c r="B526" s="48" t="s">
        <v>85</v>
      </c>
      <c r="C526" s="51" t="s">
        <v>84</v>
      </c>
      <c r="D526" s="51" t="s">
        <v>10</v>
      </c>
      <c r="E526" s="50" t="s">
        <v>83</v>
      </c>
      <c r="F526" s="50"/>
      <c r="G526" s="49" t="s">
        <v>82</v>
      </c>
      <c r="H526" s="48" t="s">
        <v>81</v>
      </c>
      <c r="I526" s="48" t="s">
        <v>80</v>
      </c>
      <c r="J526" s="48" t="s">
        <v>79</v>
      </c>
    </row>
    <row r="527" spans="1:10" ht="52.05" customHeight="1" x14ac:dyDescent="0.25">
      <c r="A527" s="46" t="s">
        <v>78</v>
      </c>
      <c r="B527" s="47" t="s">
        <v>760</v>
      </c>
      <c r="C527" s="46" t="s">
        <v>67</v>
      </c>
      <c r="D527" s="46" t="s">
        <v>759</v>
      </c>
      <c r="E527" s="45" t="s">
        <v>356</v>
      </c>
      <c r="F527" s="45"/>
      <c r="G527" s="44" t="s">
        <v>115</v>
      </c>
      <c r="H527" s="43">
        <v>1</v>
      </c>
      <c r="I527" s="42">
        <v>37.03</v>
      </c>
      <c r="J527" s="42">
        <v>37.03</v>
      </c>
    </row>
    <row r="528" spans="1:10" ht="52.05" customHeight="1" x14ac:dyDescent="0.25">
      <c r="A528" s="40" t="s">
        <v>74</v>
      </c>
      <c r="B528" s="41" t="s">
        <v>758</v>
      </c>
      <c r="C528" s="40" t="s">
        <v>67</v>
      </c>
      <c r="D528" s="40" t="s">
        <v>757</v>
      </c>
      <c r="E528" s="39" t="s">
        <v>356</v>
      </c>
      <c r="F528" s="39"/>
      <c r="G528" s="38" t="s">
        <v>107</v>
      </c>
      <c r="H528" s="37">
        <v>2.7000000000000001E-3</v>
      </c>
      <c r="I528" s="36">
        <v>7.93</v>
      </c>
      <c r="J528" s="36">
        <v>0.02</v>
      </c>
    </row>
    <row r="529" spans="1:10" ht="25.95" customHeight="1" x14ac:dyDescent="0.25">
      <c r="A529" s="40" t="s">
        <v>74</v>
      </c>
      <c r="B529" s="41" t="s">
        <v>756</v>
      </c>
      <c r="C529" s="40" t="s">
        <v>67</v>
      </c>
      <c r="D529" s="40" t="s">
        <v>755</v>
      </c>
      <c r="E529" s="39" t="s">
        <v>356</v>
      </c>
      <c r="F529" s="39"/>
      <c r="G529" s="38" t="s">
        <v>115</v>
      </c>
      <c r="H529" s="37">
        <v>1</v>
      </c>
      <c r="I529" s="36">
        <v>17.920000000000002</v>
      </c>
      <c r="J529" s="36">
        <v>17.920000000000002</v>
      </c>
    </row>
    <row r="530" spans="1:10" ht="39" customHeight="1" x14ac:dyDescent="0.25">
      <c r="A530" s="40" t="s">
        <v>74</v>
      </c>
      <c r="B530" s="41" t="s">
        <v>682</v>
      </c>
      <c r="C530" s="40" t="s">
        <v>67</v>
      </c>
      <c r="D530" s="40" t="s">
        <v>681</v>
      </c>
      <c r="E530" s="39" t="s">
        <v>356</v>
      </c>
      <c r="F530" s="39"/>
      <c r="G530" s="38" t="s">
        <v>107</v>
      </c>
      <c r="H530" s="37">
        <v>0.17430000000000001</v>
      </c>
      <c r="I530" s="36">
        <v>13.44</v>
      </c>
      <c r="J530" s="36">
        <v>2.34</v>
      </c>
    </row>
    <row r="531" spans="1:10" ht="39" customHeight="1" x14ac:dyDescent="0.25">
      <c r="A531" s="40" t="s">
        <v>74</v>
      </c>
      <c r="B531" s="41" t="s">
        <v>754</v>
      </c>
      <c r="C531" s="40" t="s">
        <v>67</v>
      </c>
      <c r="D531" s="40" t="s">
        <v>753</v>
      </c>
      <c r="E531" s="39" t="s">
        <v>356</v>
      </c>
      <c r="F531" s="39"/>
      <c r="G531" s="38" t="s">
        <v>107</v>
      </c>
      <c r="H531" s="37">
        <v>4.5100000000000001E-2</v>
      </c>
      <c r="I531" s="36">
        <v>13.5</v>
      </c>
      <c r="J531" s="36">
        <v>0.6</v>
      </c>
    </row>
    <row r="532" spans="1:10" ht="25.95" customHeight="1" x14ac:dyDescent="0.25">
      <c r="A532" s="40" t="s">
        <v>74</v>
      </c>
      <c r="B532" s="41" t="s">
        <v>752</v>
      </c>
      <c r="C532" s="40" t="s">
        <v>67</v>
      </c>
      <c r="D532" s="40" t="s">
        <v>751</v>
      </c>
      <c r="E532" s="39" t="s">
        <v>356</v>
      </c>
      <c r="F532" s="39"/>
      <c r="G532" s="38" t="s">
        <v>107</v>
      </c>
      <c r="H532" s="37">
        <v>0.124</v>
      </c>
      <c r="I532" s="36">
        <v>10.029999999999999</v>
      </c>
      <c r="J532" s="36">
        <v>1.24</v>
      </c>
    </row>
    <row r="533" spans="1:10" ht="25.95" customHeight="1" x14ac:dyDescent="0.25">
      <c r="A533" s="40" t="s">
        <v>74</v>
      </c>
      <c r="B533" s="41" t="s">
        <v>750</v>
      </c>
      <c r="C533" s="40" t="s">
        <v>67</v>
      </c>
      <c r="D533" s="40" t="s">
        <v>749</v>
      </c>
      <c r="E533" s="39" t="s">
        <v>356</v>
      </c>
      <c r="F533" s="39"/>
      <c r="G533" s="38" t="s">
        <v>107</v>
      </c>
      <c r="H533" s="37">
        <v>0.11559999999999999</v>
      </c>
      <c r="I533" s="36">
        <v>34.450000000000003</v>
      </c>
      <c r="J533" s="36">
        <v>3.98</v>
      </c>
    </row>
    <row r="534" spans="1:10" ht="52.05" customHeight="1" x14ac:dyDescent="0.25">
      <c r="A534" s="40" t="s">
        <v>74</v>
      </c>
      <c r="B534" s="41" t="s">
        <v>748</v>
      </c>
      <c r="C534" s="40" t="s">
        <v>67</v>
      </c>
      <c r="D534" s="40" t="s">
        <v>747</v>
      </c>
      <c r="E534" s="39" t="s">
        <v>356</v>
      </c>
      <c r="F534" s="39"/>
      <c r="G534" s="38" t="s">
        <v>107</v>
      </c>
      <c r="H534" s="37">
        <v>5.67E-2</v>
      </c>
      <c r="I534" s="36">
        <v>11.86</v>
      </c>
      <c r="J534" s="36">
        <v>0.67</v>
      </c>
    </row>
    <row r="535" spans="1:10" ht="52.05" customHeight="1" x14ac:dyDescent="0.25">
      <c r="A535" s="40" t="s">
        <v>74</v>
      </c>
      <c r="B535" s="41" t="s">
        <v>746</v>
      </c>
      <c r="C535" s="40" t="s">
        <v>67</v>
      </c>
      <c r="D535" s="40" t="s">
        <v>745</v>
      </c>
      <c r="E535" s="39" t="s">
        <v>356</v>
      </c>
      <c r="F535" s="39"/>
      <c r="G535" s="38" t="s">
        <v>107</v>
      </c>
      <c r="H535" s="37">
        <v>2.8899999999999999E-2</v>
      </c>
      <c r="I535" s="36">
        <v>8.9</v>
      </c>
      <c r="J535" s="36">
        <v>0.25</v>
      </c>
    </row>
    <row r="536" spans="1:10" ht="25.95" customHeight="1" x14ac:dyDescent="0.25">
      <c r="A536" s="40" t="s">
        <v>74</v>
      </c>
      <c r="B536" s="41" t="s">
        <v>744</v>
      </c>
      <c r="C536" s="40" t="s">
        <v>67</v>
      </c>
      <c r="D536" s="40" t="s">
        <v>743</v>
      </c>
      <c r="E536" s="39" t="s">
        <v>356</v>
      </c>
      <c r="F536" s="39"/>
      <c r="G536" s="38" t="s">
        <v>107</v>
      </c>
      <c r="H536" s="37">
        <v>0.38529999999999998</v>
      </c>
      <c r="I536" s="36">
        <v>19.829999999999998</v>
      </c>
      <c r="J536" s="36">
        <v>7.64</v>
      </c>
    </row>
    <row r="537" spans="1:10" ht="39" customHeight="1" x14ac:dyDescent="0.25">
      <c r="A537" s="40" t="s">
        <v>74</v>
      </c>
      <c r="B537" s="41" t="s">
        <v>742</v>
      </c>
      <c r="C537" s="40" t="s">
        <v>67</v>
      </c>
      <c r="D537" s="40" t="s">
        <v>741</v>
      </c>
      <c r="E537" s="39" t="s">
        <v>356</v>
      </c>
      <c r="F537" s="39"/>
      <c r="G537" s="38" t="s">
        <v>107</v>
      </c>
      <c r="H537" s="37">
        <v>3.9300000000000002E-2</v>
      </c>
      <c r="I537" s="36">
        <v>31.29</v>
      </c>
      <c r="J537" s="36">
        <v>1.22</v>
      </c>
    </row>
    <row r="538" spans="1:10" ht="25.95" customHeight="1" x14ac:dyDescent="0.25">
      <c r="A538" s="40" t="s">
        <v>74</v>
      </c>
      <c r="B538" s="41" t="s">
        <v>740</v>
      </c>
      <c r="C538" s="40" t="s">
        <v>67</v>
      </c>
      <c r="D538" s="40" t="s">
        <v>739</v>
      </c>
      <c r="E538" s="39" t="s">
        <v>356</v>
      </c>
      <c r="F538" s="39"/>
      <c r="G538" s="38" t="s">
        <v>107</v>
      </c>
      <c r="H538" s="37">
        <v>3.6499999999999998E-2</v>
      </c>
      <c r="I538" s="36">
        <v>3.8</v>
      </c>
      <c r="J538" s="36">
        <v>0.13</v>
      </c>
    </row>
    <row r="539" spans="1:10" ht="52.05" customHeight="1" x14ac:dyDescent="0.25">
      <c r="A539" s="40" t="s">
        <v>74</v>
      </c>
      <c r="B539" s="41" t="s">
        <v>738</v>
      </c>
      <c r="C539" s="40" t="s">
        <v>67</v>
      </c>
      <c r="D539" s="40" t="s">
        <v>737</v>
      </c>
      <c r="E539" s="39" t="s">
        <v>356</v>
      </c>
      <c r="F539" s="39"/>
      <c r="G539" s="38" t="s">
        <v>115</v>
      </c>
      <c r="H539" s="37">
        <v>4.48E-2</v>
      </c>
      <c r="I539" s="36">
        <v>22.24</v>
      </c>
      <c r="J539" s="36">
        <v>0.99</v>
      </c>
    </row>
    <row r="540" spans="1:10" ht="25.95" customHeight="1" x14ac:dyDescent="0.25">
      <c r="A540" s="40" t="s">
        <v>74</v>
      </c>
      <c r="B540" s="41" t="s">
        <v>736</v>
      </c>
      <c r="C540" s="40" t="s">
        <v>67</v>
      </c>
      <c r="D540" s="40" t="s">
        <v>735</v>
      </c>
      <c r="E540" s="39" t="s">
        <v>356</v>
      </c>
      <c r="F540" s="39"/>
      <c r="G540" s="38" t="s">
        <v>107</v>
      </c>
      <c r="H540" s="37">
        <v>3.0000000000000001E-3</v>
      </c>
      <c r="I540" s="36">
        <v>10.01</v>
      </c>
      <c r="J540" s="36">
        <v>0.03</v>
      </c>
    </row>
    <row r="541" spans="1:10" x14ac:dyDescent="0.25">
      <c r="A541" s="29"/>
      <c r="B541" s="29"/>
      <c r="C541" s="29"/>
      <c r="D541" s="29"/>
      <c r="E541" s="29" t="s">
        <v>63</v>
      </c>
      <c r="F541" s="27">
        <v>5.38</v>
      </c>
      <c r="G541" s="29" t="s">
        <v>62</v>
      </c>
      <c r="H541" s="27">
        <v>0</v>
      </c>
      <c r="I541" s="29" t="s">
        <v>61</v>
      </c>
      <c r="J541" s="27">
        <v>5.38</v>
      </c>
    </row>
    <row r="542" spans="1:10" x14ac:dyDescent="0.25">
      <c r="A542" s="29"/>
      <c r="B542" s="29"/>
      <c r="C542" s="29"/>
      <c r="D542" s="29"/>
      <c r="E542" s="29" t="s">
        <v>60</v>
      </c>
      <c r="F542" s="27">
        <v>8.4700000000000006</v>
      </c>
      <c r="G542" s="29"/>
      <c r="H542" s="28" t="s">
        <v>59</v>
      </c>
      <c r="I542" s="28"/>
      <c r="J542" s="27">
        <v>45.5</v>
      </c>
    </row>
    <row r="543" spans="1:10" ht="30" customHeight="1" thickBot="1" x14ac:dyDescent="0.3">
      <c r="A543" s="21"/>
      <c r="B543" s="21"/>
      <c r="C543" s="21"/>
      <c r="D543" s="21"/>
      <c r="E543" s="21"/>
      <c r="F543" s="21"/>
      <c r="G543" s="21" t="s">
        <v>58</v>
      </c>
      <c r="H543" s="26">
        <v>1</v>
      </c>
      <c r="I543" s="21" t="s">
        <v>57</v>
      </c>
      <c r="J543" s="25">
        <v>45.5</v>
      </c>
    </row>
    <row r="544" spans="1:10" ht="1.05" customHeight="1" thickTop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</row>
    <row r="545" spans="1:10" ht="18" customHeight="1" x14ac:dyDescent="0.25">
      <c r="A545" s="51" t="s">
        <v>734</v>
      </c>
      <c r="B545" s="48" t="s">
        <v>85</v>
      </c>
      <c r="C545" s="51" t="s">
        <v>84</v>
      </c>
      <c r="D545" s="51" t="s">
        <v>10</v>
      </c>
      <c r="E545" s="50" t="s">
        <v>83</v>
      </c>
      <c r="F545" s="50"/>
      <c r="G545" s="49" t="s">
        <v>82</v>
      </c>
      <c r="H545" s="48" t="s">
        <v>81</v>
      </c>
      <c r="I545" s="48" t="s">
        <v>80</v>
      </c>
      <c r="J545" s="48" t="s">
        <v>79</v>
      </c>
    </row>
    <row r="546" spans="1:10" ht="52.05" customHeight="1" x14ac:dyDescent="0.25">
      <c r="A546" s="46" t="s">
        <v>78</v>
      </c>
      <c r="B546" s="47" t="s">
        <v>733</v>
      </c>
      <c r="C546" s="46" t="s">
        <v>67</v>
      </c>
      <c r="D546" s="46" t="s">
        <v>732</v>
      </c>
      <c r="E546" s="45" t="s">
        <v>356</v>
      </c>
      <c r="F546" s="45"/>
      <c r="G546" s="44" t="s">
        <v>115</v>
      </c>
      <c r="H546" s="43">
        <v>1</v>
      </c>
      <c r="I546" s="42">
        <v>52.89</v>
      </c>
      <c r="J546" s="42">
        <v>52.89</v>
      </c>
    </row>
    <row r="547" spans="1:10" ht="25.95" customHeight="1" x14ac:dyDescent="0.25">
      <c r="A547" s="40" t="s">
        <v>74</v>
      </c>
      <c r="B547" s="41" t="s">
        <v>580</v>
      </c>
      <c r="C547" s="40" t="s">
        <v>67</v>
      </c>
      <c r="D547" s="40" t="s">
        <v>579</v>
      </c>
      <c r="E547" s="39" t="s">
        <v>356</v>
      </c>
      <c r="F547" s="39"/>
      <c r="G547" s="38" t="s">
        <v>115</v>
      </c>
      <c r="H547" s="37">
        <v>1</v>
      </c>
      <c r="I547" s="36">
        <v>19.79</v>
      </c>
      <c r="J547" s="36">
        <v>19.79</v>
      </c>
    </row>
    <row r="548" spans="1:10" ht="39" customHeight="1" x14ac:dyDescent="0.25">
      <c r="A548" s="40" t="s">
        <v>74</v>
      </c>
      <c r="B548" s="41" t="s">
        <v>672</v>
      </c>
      <c r="C548" s="40" t="s">
        <v>67</v>
      </c>
      <c r="D548" s="40" t="s">
        <v>671</v>
      </c>
      <c r="E548" s="39" t="s">
        <v>356</v>
      </c>
      <c r="F548" s="39"/>
      <c r="G548" s="38" t="s">
        <v>107</v>
      </c>
      <c r="H548" s="37">
        <v>0.28510000000000002</v>
      </c>
      <c r="I548" s="36">
        <v>14.46</v>
      </c>
      <c r="J548" s="36">
        <v>4.12</v>
      </c>
    </row>
    <row r="549" spans="1:10" ht="39" customHeight="1" x14ac:dyDescent="0.25">
      <c r="A549" s="40" t="s">
        <v>74</v>
      </c>
      <c r="B549" s="41" t="s">
        <v>677</v>
      </c>
      <c r="C549" s="40" t="s">
        <v>67</v>
      </c>
      <c r="D549" s="40" t="s">
        <v>676</v>
      </c>
      <c r="E549" s="39" t="s">
        <v>356</v>
      </c>
      <c r="F549" s="39"/>
      <c r="G549" s="38" t="s">
        <v>107</v>
      </c>
      <c r="H549" s="37">
        <v>0.1948</v>
      </c>
      <c r="I549" s="36">
        <v>17.27</v>
      </c>
      <c r="J549" s="36">
        <v>3.36</v>
      </c>
    </row>
    <row r="550" spans="1:10" ht="25.95" customHeight="1" x14ac:dyDescent="0.25">
      <c r="A550" s="40" t="s">
        <v>74</v>
      </c>
      <c r="B550" s="41" t="s">
        <v>731</v>
      </c>
      <c r="C550" s="40" t="s">
        <v>67</v>
      </c>
      <c r="D550" s="40" t="s">
        <v>730</v>
      </c>
      <c r="E550" s="39" t="s">
        <v>356</v>
      </c>
      <c r="F550" s="39"/>
      <c r="G550" s="38" t="s">
        <v>107</v>
      </c>
      <c r="H550" s="37">
        <v>0.21460000000000001</v>
      </c>
      <c r="I550" s="36">
        <v>11.88</v>
      </c>
      <c r="J550" s="36">
        <v>2.54</v>
      </c>
    </row>
    <row r="551" spans="1:10" ht="25.95" customHeight="1" x14ac:dyDescent="0.25">
      <c r="A551" s="40" t="s">
        <v>74</v>
      </c>
      <c r="B551" s="41" t="s">
        <v>729</v>
      </c>
      <c r="C551" s="40" t="s">
        <v>67</v>
      </c>
      <c r="D551" s="40" t="s">
        <v>728</v>
      </c>
      <c r="E551" s="39" t="s">
        <v>356</v>
      </c>
      <c r="F551" s="39"/>
      <c r="G551" s="38" t="s">
        <v>107</v>
      </c>
      <c r="H551" s="37">
        <v>0.22700000000000001</v>
      </c>
      <c r="I551" s="36">
        <v>38.159999999999997</v>
      </c>
      <c r="J551" s="36">
        <v>8.66</v>
      </c>
    </row>
    <row r="552" spans="1:10" ht="52.05" customHeight="1" x14ac:dyDescent="0.25">
      <c r="A552" s="40" t="s">
        <v>74</v>
      </c>
      <c r="B552" s="41" t="s">
        <v>538</v>
      </c>
      <c r="C552" s="40" t="s">
        <v>67</v>
      </c>
      <c r="D552" s="40" t="s">
        <v>537</v>
      </c>
      <c r="E552" s="39" t="s">
        <v>356</v>
      </c>
      <c r="F552" s="39"/>
      <c r="G552" s="38" t="s">
        <v>107</v>
      </c>
      <c r="H552" s="37">
        <v>7.51E-2</v>
      </c>
      <c r="I552" s="36">
        <v>10.74</v>
      </c>
      <c r="J552" s="36">
        <v>0.8</v>
      </c>
    </row>
    <row r="553" spans="1:10" ht="25.95" customHeight="1" x14ac:dyDescent="0.25">
      <c r="A553" s="40" t="s">
        <v>74</v>
      </c>
      <c r="B553" s="41" t="s">
        <v>595</v>
      </c>
      <c r="C553" s="40" t="s">
        <v>67</v>
      </c>
      <c r="D553" s="40" t="s">
        <v>594</v>
      </c>
      <c r="E553" s="39" t="s">
        <v>356</v>
      </c>
      <c r="F553" s="39"/>
      <c r="G553" s="38" t="s">
        <v>107</v>
      </c>
      <c r="H553" s="37">
        <v>4.5999999999999999E-3</v>
      </c>
      <c r="I553" s="36">
        <v>23.2</v>
      </c>
      <c r="J553" s="36">
        <v>0.1</v>
      </c>
    </row>
    <row r="554" spans="1:10" ht="25.95" customHeight="1" x14ac:dyDescent="0.25">
      <c r="A554" s="40" t="s">
        <v>74</v>
      </c>
      <c r="B554" s="41" t="s">
        <v>727</v>
      </c>
      <c r="C554" s="40" t="s">
        <v>67</v>
      </c>
      <c r="D554" s="40" t="s">
        <v>726</v>
      </c>
      <c r="E554" s="39" t="s">
        <v>356</v>
      </c>
      <c r="F554" s="39"/>
      <c r="G554" s="38" t="s">
        <v>107</v>
      </c>
      <c r="H554" s="37">
        <v>4.1799999999999997E-2</v>
      </c>
      <c r="I554" s="36">
        <v>34.729999999999997</v>
      </c>
      <c r="J554" s="36">
        <v>1.45</v>
      </c>
    </row>
    <row r="555" spans="1:10" ht="39" customHeight="1" x14ac:dyDescent="0.25">
      <c r="A555" s="40" t="s">
        <v>74</v>
      </c>
      <c r="B555" s="41" t="s">
        <v>725</v>
      </c>
      <c r="C555" s="40" t="s">
        <v>67</v>
      </c>
      <c r="D555" s="40" t="s">
        <v>724</v>
      </c>
      <c r="E555" s="39" t="s">
        <v>356</v>
      </c>
      <c r="F555" s="39"/>
      <c r="G555" s="38" t="s">
        <v>107</v>
      </c>
      <c r="H555" s="37">
        <v>0.1023</v>
      </c>
      <c r="I555" s="36">
        <v>5.99</v>
      </c>
      <c r="J555" s="36">
        <v>0.61</v>
      </c>
    </row>
    <row r="556" spans="1:10" ht="52.05" customHeight="1" x14ac:dyDescent="0.25">
      <c r="A556" s="40" t="s">
        <v>74</v>
      </c>
      <c r="B556" s="41" t="s">
        <v>723</v>
      </c>
      <c r="C556" s="40" t="s">
        <v>67</v>
      </c>
      <c r="D556" s="40" t="s">
        <v>722</v>
      </c>
      <c r="E556" s="39" t="s">
        <v>356</v>
      </c>
      <c r="F556" s="39"/>
      <c r="G556" s="38" t="s">
        <v>115</v>
      </c>
      <c r="H556" s="37">
        <v>0.44569999999999999</v>
      </c>
      <c r="I556" s="36">
        <v>24.41</v>
      </c>
      <c r="J556" s="36">
        <v>10.87</v>
      </c>
    </row>
    <row r="557" spans="1:10" ht="25.95" customHeight="1" x14ac:dyDescent="0.25">
      <c r="A557" s="40" t="s">
        <v>74</v>
      </c>
      <c r="B557" s="41" t="s">
        <v>721</v>
      </c>
      <c r="C557" s="40" t="s">
        <v>67</v>
      </c>
      <c r="D557" s="40" t="s">
        <v>720</v>
      </c>
      <c r="E557" s="39" t="s">
        <v>356</v>
      </c>
      <c r="F557" s="39"/>
      <c r="G557" s="38" t="s">
        <v>107</v>
      </c>
      <c r="H557" s="37">
        <v>4.1799999999999997E-2</v>
      </c>
      <c r="I557" s="36">
        <v>14.25</v>
      </c>
      <c r="J557" s="36">
        <v>0.59</v>
      </c>
    </row>
    <row r="558" spans="1:10" x14ac:dyDescent="0.25">
      <c r="A558" s="29"/>
      <c r="B558" s="29"/>
      <c r="C558" s="29"/>
      <c r="D558" s="29"/>
      <c r="E558" s="29" t="s">
        <v>63</v>
      </c>
      <c r="F558" s="27">
        <v>14.02</v>
      </c>
      <c r="G558" s="29" t="s">
        <v>62</v>
      </c>
      <c r="H558" s="27">
        <v>0</v>
      </c>
      <c r="I558" s="29" t="s">
        <v>61</v>
      </c>
      <c r="J558" s="27">
        <v>14.02</v>
      </c>
    </row>
    <row r="559" spans="1:10" x14ac:dyDescent="0.25">
      <c r="A559" s="29"/>
      <c r="B559" s="29"/>
      <c r="C559" s="29"/>
      <c r="D559" s="29"/>
      <c r="E559" s="29" t="s">
        <v>60</v>
      </c>
      <c r="F559" s="27">
        <v>12.1</v>
      </c>
      <c r="G559" s="29"/>
      <c r="H559" s="28" t="s">
        <v>59</v>
      </c>
      <c r="I559" s="28"/>
      <c r="J559" s="27">
        <v>64.989999999999995</v>
      </c>
    </row>
    <row r="560" spans="1:10" ht="30" customHeight="1" thickBot="1" x14ac:dyDescent="0.3">
      <c r="A560" s="21"/>
      <c r="B560" s="21"/>
      <c r="C560" s="21"/>
      <c r="D560" s="21"/>
      <c r="E560" s="21"/>
      <c r="F560" s="21"/>
      <c r="G560" s="21" t="s">
        <v>58</v>
      </c>
      <c r="H560" s="26">
        <v>1</v>
      </c>
      <c r="I560" s="21" t="s">
        <v>57</v>
      </c>
      <c r="J560" s="25">
        <v>64.989999999999995</v>
      </c>
    </row>
    <row r="561" spans="1:10" ht="1.05" customHeight="1" thickTop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</row>
    <row r="562" spans="1:10" ht="18" customHeight="1" x14ac:dyDescent="0.25">
      <c r="A562" s="51" t="s">
        <v>719</v>
      </c>
      <c r="B562" s="48" t="s">
        <v>85</v>
      </c>
      <c r="C562" s="51" t="s">
        <v>84</v>
      </c>
      <c r="D562" s="51" t="s">
        <v>10</v>
      </c>
      <c r="E562" s="50" t="s">
        <v>83</v>
      </c>
      <c r="F562" s="50"/>
      <c r="G562" s="49" t="s">
        <v>82</v>
      </c>
      <c r="H562" s="48" t="s">
        <v>81</v>
      </c>
      <c r="I562" s="48" t="s">
        <v>80</v>
      </c>
      <c r="J562" s="48" t="s">
        <v>79</v>
      </c>
    </row>
    <row r="563" spans="1:10" ht="39" customHeight="1" x14ac:dyDescent="0.25">
      <c r="A563" s="46" t="s">
        <v>78</v>
      </c>
      <c r="B563" s="47" t="s">
        <v>718</v>
      </c>
      <c r="C563" s="46" t="s">
        <v>67</v>
      </c>
      <c r="D563" s="46" t="s">
        <v>717</v>
      </c>
      <c r="E563" s="45" t="s">
        <v>356</v>
      </c>
      <c r="F563" s="45"/>
      <c r="G563" s="44" t="s">
        <v>107</v>
      </c>
      <c r="H563" s="43">
        <v>1</v>
      </c>
      <c r="I563" s="42">
        <v>221.03</v>
      </c>
      <c r="J563" s="42">
        <v>221.03</v>
      </c>
    </row>
    <row r="564" spans="1:10" ht="25.95" customHeight="1" x14ac:dyDescent="0.25">
      <c r="A564" s="40" t="s">
        <v>74</v>
      </c>
      <c r="B564" s="41" t="s">
        <v>355</v>
      </c>
      <c r="C564" s="40" t="s">
        <v>67</v>
      </c>
      <c r="D564" s="40" t="s">
        <v>354</v>
      </c>
      <c r="E564" s="39" t="s">
        <v>71</v>
      </c>
      <c r="F564" s="39"/>
      <c r="G564" s="38" t="s">
        <v>70</v>
      </c>
      <c r="H564" s="37">
        <v>0.92490000000000006</v>
      </c>
      <c r="I564" s="36">
        <v>19.89</v>
      </c>
      <c r="J564" s="36">
        <v>18.39</v>
      </c>
    </row>
    <row r="565" spans="1:10" ht="25.95" customHeight="1" x14ac:dyDescent="0.25">
      <c r="A565" s="40" t="s">
        <v>74</v>
      </c>
      <c r="B565" s="41" t="s">
        <v>353</v>
      </c>
      <c r="C565" s="40" t="s">
        <v>67</v>
      </c>
      <c r="D565" s="40" t="s">
        <v>352</v>
      </c>
      <c r="E565" s="39" t="s">
        <v>71</v>
      </c>
      <c r="F565" s="39"/>
      <c r="G565" s="38" t="s">
        <v>70</v>
      </c>
      <c r="H565" s="37">
        <v>0.92490000000000006</v>
      </c>
      <c r="I565" s="36">
        <v>24.24</v>
      </c>
      <c r="J565" s="36">
        <v>22.41</v>
      </c>
    </row>
    <row r="566" spans="1:10" ht="24" customHeight="1" x14ac:dyDescent="0.25">
      <c r="A566" s="34" t="s">
        <v>69</v>
      </c>
      <c r="B566" s="35" t="s">
        <v>517</v>
      </c>
      <c r="C566" s="34" t="s">
        <v>67</v>
      </c>
      <c r="D566" s="34" t="s">
        <v>516</v>
      </c>
      <c r="E566" s="33" t="s">
        <v>65</v>
      </c>
      <c r="F566" s="33"/>
      <c r="G566" s="32" t="s">
        <v>107</v>
      </c>
      <c r="H566" s="31">
        <v>1.9199999999999998E-2</v>
      </c>
      <c r="I566" s="30">
        <v>14.97</v>
      </c>
      <c r="J566" s="30">
        <v>0.28000000000000003</v>
      </c>
    </row>
    <row r="567" spans="1:10" ht="25.95" customHeight="1" x14ac:dyDescent="0.25">
      <c r="A567" s="34" t="s">
        <v>69</v>
      </c>
      <c r="B567" s="35" t="s">
        <v>716</v>
      </c>
      <c r="C567" s="34" t="s">
        <v>67</v>
      </c>
      <c r="D567" s="34" t="s">
        <v>715</v>
      </c>
      <c r="E567" s="33" t="s">
        <v>65</v>
      </c>
      <c r="F567" s="33"/>
      <c r="G567" s="32" t="s">
        <v>107</v>
      </c>
      <c r="H567" s="31">
        <v>1</v>
      </c>
      <c r="I567" s="30">
        <v>179.95</v>
      </c>
      <c r="J567" s="30">
        <v>179.95</v>
      </c>
    </row>
    <row r="568" spans="1:10" x14ac:dyDescent="0.25">
      <c r="A568" s="29"/>
      <c r="B568" s="29"/>
      <c r="C568" s="29"/>
      <c r="D568" s="29"/>
      <c r="E568" s="29" t="s">
        <v>63</v>
      </c>
      <c r="F568" s="27">
        <v>32.479999999999997</v>
      </c>
      <c r="G568" s="29" t="s">
        <v>62</v>
      </c>
      <c r="H568" s="27">
        <v>0</v>
      </c>
      <c r="I568" s="29" t="s">
        <v>61</v>
      </c>
      <c r="J568" s="27">
        <v>32.479999999999997</v>
      </c>
    </row>
    <row r="569" spans="1:10" x14ac:dyDescent="0.25">
      <c r="A569" s="29"/>
      <c r="B569" s="29"/>
      <c r="C569" s="29"/>
      <c r="D569" s="29"/>
      <c r="E569" s="29" t="s">
        <v>60</v>
      </c>
      <c r="F569" s="27">
        <v>50.57</v>
      </c>
      <c r="G569" s="29"/>
      <c r="H569" s="28" t="s">
        <v>59</v>
      </c>
      <c r="I569" s="28"/>
      <c r="J569" s="27">
        <v>271.60000000000002</v>
      </c>
    </row>
    <row r="570" spans="1:10" ht="30" customHeight="1" thickBot="1" x14ac:dyDescent="0.3">
      <c r="A570" s="21"/>
      <c r="B570" s="21"/>
      <c r="C570" s="21"/>
      <c r="D570" s="21"/>
      <c r="E570" s="21"/>
      <c r="F570" s="21"/>
      <c r="G570" s="21" t="s">
        <v>58</v>
      </c>
      <c r="H570" s="26">
        <v>8</v>
      </c>
      <c r="I570" s="21" t="s">
        <v>57</v>
      </c>
      <c r="J570" s="25">
        <v>2172.8000000000002</v>
      </c>
    </row>
    <row r="571" spans="1:10" ht="1.05" customHeight="1" thickTop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</row>
    <row r="572" spans="1:10" ht="18" customHeight="1" x14ac:dyDescent="0.25">
      <c r="A572" s="51" t="s">
        <v>714</v>
      </c>
      <c r="B572" s="48" t="s">
        <v>85</v>
      </c>
      <c r="C572" s="51" t="s">
        <v>84</v>
      </c>
      <c r="D572" s="51" t="s">
        <v>10</v>
      </c>
      <c r="E572" s="50" t="s">
        <v>83</v>
      </c>
      <c r="F572" s="50"/>
      <c r="G572" s="49" t="s">
        <v>82</v>
      </c>
      <c r="H572" s="48" t="s">
        <v>81</v>
      </c>
      <c r="I572" s="48" t="s">
        <v>80</v>
      </c>
      <c r="J572" s="48" t="s">
        <v>79</v>
      </c>
    </row>
    <row r="573" spans="1:10" ht="25.95" customHeight="1" x14ac:dyDescent="0.25">
      <c r="A573" s="46" t="s">
        <v>78</v>
      </c>
      <c r="B573" s="47" t="s">
        <v>713</v>
      </c>
      <c r="C573" s="46" t="s">
        <v>67</v>
      </c>
      <c r="D573" s="46" t="s">
        <v>712</v>
      </c>
      <c r="E573" s="45" t="s">
        <v>356</v>
      </c>
      <c r="F573" s="45"/>
      <c r="G573" s="44" t="s">
        <v>107</v>
      </c>
      <c r="H573" s="43">
        <v>1</v>
      </c>
      <c r="I573" s="42">
        <v>39.369999999999997</v>
      </c>
      <c r="J573" s="42">
        <v>39.369999999999997</v>
      </c>
    </row>
    <row r="574" spans="1:10" ht="25.95" customHeight="1" x14ac:dyDescent="0.25">
      <c r="A574" s="40" t="s">
        <v>74</v>
      </c>
      <c r="B574" s="41" t="s">
        <v>355</v>
      </c>
      <c r="C574" s="40" t="s">
        <v>67</v>
      </c>
      <c r="D574" s="40" t="s">
        <v>354</v>
      </c>
      <c r="E574" s="39" t="s">
        <v>71</v>
      </c>
      <c r="F574" s="39"/>
      <c r="G574" s="38" t="s">
        <v>70</v>
      </c>
      <c r="H574" s="37">
        <v>7.9500000000000001E-2</v>
      </c>
      <c r="I574" s="36">
        <v>19.89</v>
      </c>
      <c r="J574" s="36">
        <v>1.58</v>
      </c>
    </row>
    <row r="575" spans="1:10" ht="25.95" customHeight="1" x14ac:dyDescent="0.25">
      <c r="A575" s="40" t="s">
        <v>74</v>
      </c>
      <c r="B575" s="41" t="s">
        <v>353</v>
      </c>
      <c r="C575" s="40" t="s">
        <v>67</v>
      </c>
      <c r="D575" s="40" t="s">
        <v>352</v>
      </c>
      <c r="E575" s="39" t="s">
        <v>71</v>
      </c>
      <c r="F575" s="39"/>
      <c r="G575" s="38" t="s">
        <v>70</v>
      </c>
      <c r="H575" s="37">
        <v>7.9500000000000001E-2</v>
      </c>
      <c r="I575" s="36">
        <v>24.24</v>
      </c>
      <c r="J575" s="36">
        <v>1.92</v>
      </c>
    </row>
    <row r="576" spans="1:10" ht="25.95" customHeight="1" x14ac:dyDescent="0.25">
      <c r="A576" s="34" t="s">
        <v>69</v>
      </c>
      <c r="B576" s="35" t="s">
        <v>711</v>
      </c>
      <c r="C576" s="34" t="s">
        <v>67</v>
      </c>
      <c r="D576" s="34" t="s">
        <v>710</v>
      </c>
      <c r="E576" s="33" t="s">
        <v>65</v>
      </c>
      <c r="F576" s="33"/>
      <c r="G576" s="32" t="s">
        <v>107</v>
      </c>
      <c r="H576" s="31">
        <v>1</v>
      </c>
      <c r="I576" s="30">
        <v>34.03</v>
      </c>
      <c r="J576" s="30">
        <v>34.03</v>
      </c>
    </row>
    <row r="577" spans="1:10" ht="24" customHeight="1" x14ac:dyDescent="0.25">
      <c r="A577" s="34" t="s">
        <v>69</v>
      </c>
      <c r="B577" s="35" t="s">
        <v>541</v>
      </c>
      <c r="C577" s="34" t="s">
        <v>67</v>
      </c>
      <c r="D577" s="34" t="s">
        <v>540</v>
      </c>
      <c r="E577" s="33" t="s">
        <v>65</v>
      </c>
      <c r="F577" s="33"/>
      <c r="G577" s="32" t="s">
        <v>107</v>
      </c>
      <c r="H577" s="31">
        <v>0.04</v>
      </c>
      <c r="I577" s="30">
        <v>25.11</v>
      </c>
      <c r="J577" s="30">
        <v>1</v>
      </c>
    </row>
    <row r="578" spans="1:10" ht="25.95" customHeight="1" x14ac:dyDescent="0.25">
      <c r="A578" s="34" t="s">
        <v>69</v>
      </c>
      <c r="B578" s="35" t="s">
        <v>527</v>
      </c>
      <c r="C578" s="34" t="s">
        <v>67</v>
      </c>
      <c r="D578" s="34" t="s">
        <v>526</v>
      </c>
      <c r="E578" s="33" t="s">
        <v>65</v>
      </c>
      <c r="F578" s="33"/>
      <c r="G578" s="32" t="s">
        <v>107</v>
      </c>
      <c r="H578" s="31">
        <v>9.4999999999999998E-3</v>
      </c>
      <c r="I578" s="30">
        <v>87.17</v>
      </c>
      <c r="J578" s="30">
        <v>0.82</v>
      </c>
    </row>
    <row r="579" spans="1:10" ht="24" customHeight="1" x14ac:dyDescent="0.25">
      <c r="A579" s="34" t="s">
        <v>69</v>
      </c>
      <c r="B579" s="35" t="s">
        <v>349</v>
      </c>
      <c r="C579" s="34" t="s">
        <v>67</v>
      </c>
      <c r="D579" s="34" t="s">
        <v>348</v>
      </c>
      <c r="E579" s="33" t="s">
        <v>65</v>
      </c>
      <c r="F579" s="33"/>
      <c r="G579" s="32" t="s">
        <v>107</v>
      </c>
      <c r="H579" s="31">
        <v>8.0000000000000002E-3</v>
      </c>
      <c r="I579" s="30">
        <v>2.89</v>
      </c>
      <c r="J579" s="30">
        <v>0.02</v>
      </c>
    </row>
    <row r="580" spans="1:10" x14ac:dyDescent="0.25">
      <c r="A580" s="29"/>
      <c r="B580" s="29"/>
      <c r="C580" s="29"/>
      <c r="D580" s="29"/>
      <c r="E580" s="29" t="s">
        <v>63</v>
      </c>
      <c r="F580" s="27">
        <v>2.78</v>
      </c>
      <c r="G580" s="29" t="s">
        <v>62</v>
      </c>
      <c r="H580" s="27">
        <v>0</v>
      </c>
      <c r="I580" s="29" t="s">
        <v>61</v>
      </c>
      <c r="J580" s="27">
        <v>2.78</v>
      </c>
    </row>
    <row r="581" spans="1:10" x14ac:dyDescent="0.25">
      <c r="A581" s="29"/>
      <c r="B581" s="29"/>
      <c r="C581" s="29"/>
      <c r="D581" s="29"/>
      <c r="E581" s="29" t="s">
        <v>60</v>
      </c>
      <c r="F581" s="27">
        <v>9</v>
      </c>
      <c r="G581" s="29"/>
      <c r="H581" s="28" t="s">
        <v>59</v>
      </c>
      <c r="I581" s="28"/>
      <c r="J581" s="27">
        <v>48.37</v>
      </c>
    </row>
    <row r="582" spans="1:10" ht="30" customHeight="1" thickBot="1" x14ac:dyDescent="0.3">
      <c r="A582" s="21"/>
      <c r="B582" s="21"/>
      <c r="C582" s="21"/>
      <c r="D582" s="21"/>
      <c r="E582" s="21"/>
      <c r="F582" s="21"/>
      <c r="G582" s="21" t="s">
        <v>58</v>
      </c>
      <c r="H582" s="26">
        <v>3</v>
      </c>
      <c r="I582" s="21" t="s">
        <v>57</v>
      </c>
      <c r="J582" s="25">
        <v>145.11000000000001</v>
      </c>
    </row>
    <row r="583" spans="1:10" ht="1.05" customHeight="1" thickTop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</row>
    <row r="584" spans="1:10" ht="18" customHeight="1" x14ac:dyDescent="0.25">
      <c r="A584" s="51" t="s">
        <v>709</v>
      </c>
      <c r="B584" s="48" t="s">
        <v>85</v>
      </c>
      <c r="C584" s="51" t="s">
        <v>84</v>
      </c>
      <c r="D584" s="51" t="s">
        <v>10</v>
      </c>
      <c r="E584" s="50" t="s">
        <v>83</v>
      </c>
      <c r="F584" s="50"/>
      <c r="G584" s="49" t="s">
        <v>82</v>
      </c>
      <c r="H584" s="48" t="s">
        <v>81</v>
      </c>
      <c r="I584" s="48" t="s">
        <v>80</v>
      </c>
      <c r="J584" s="48" t="s">
        <v>79</v>
      </c>
    </row>
    <row r="585" spans="1:10" ht="25.95" customHeight="1" x14ac:dyDescent="0.25">
      <c r="A585" s="46" t="s">
        <v>78</v>
      </c>
      <c r="B585" s="47" t="s">
        <v>550</v>
      </c>
      <c r="C585" s="46" t="s">
        <v>67</v>
      </c>
      <c r="D585" s="46" t="s">
        <v>549</v>
      </c>
      <c r="E585" s="45" t="s">
        <v>356</v>
      </c>
      <c r="F585" s="45"/>
      <c r="G585" s="44" t="s">
        <v>107</v>
      </c>
      <c r="H585" s="43">
        <v>1</v>
      </c>
      <c r="I585" s="42">
        <v>55.38</v>
      </c>
      <c r="J585" s="42">
        <v>55.38</v>
      </c>
    </row>
    <row r="586" spans="1:10" ht="25.95" customHeight="1" x14ac:dyDescent="0.25">
      <c r="A586" s="40" t="s">
        <v>74</v>
      </c>
      <c r="B586" s="41" t="s">
        <v>355</v>
      </c>
      <c r="C586" s="40" t="s">
        <v>67</v>
      </c>
      <c r="D586" s="40" t="s">
        <v>354</v>
      </c>
      <c r="E586" s="39" t="s">
        <v>71</v>
      </c>
      <c r="F586" s="39"/>
      <c r="G586" s="38" t="s">
        <v>70</v>
      </c>
      <c r="H586" s="37">
        <v>0.1133</v>
      </c>
      <c r="I586" s="36">
        <v>19.89</v>
      </c>
      <c r="J586" s="36">
        <v>2.25</v>
      </c>
    </row>
    <row r="587" spans="1:10" ht="25.95" customHeight="1" x14ac:dyDescent="0.25">
      <c r="A587" s="40" t="s">
        <v>74</v>
      </c>
      <c r="B587" s="41" t="s">
        <v>353</v>
      </c>
      <c r="C587" s="40" t="s">
        <v>67</v>
      </c>
      <c r="D587" s="40" t="s">
        <v>352</v>
      </c>
      <c r="E587" s="39" t="s">
        <v>71</v>
      </c>
      <c r="F587" s="39"/>
      <c r="G587" s="38" t="s">
        <v>70</v>
      </c>
      <c r="H587" s="37">
        <v>0.1133</v>
      </c>
      <c r="I587" s="36">
        <v>24.24</v>
      </c>
      <c r="J587" s="36">
        <v>2.74</v>
      </c>
    </row>
    <row r="588" spans="1:10" ht="25.95" customHeight="1" x14ac:dyDescent="0.25">
      <c r="A588" s="34" t="s">
        <v>69</v>
      </c>
      <c r="B588" s="35" t="s">
        <v>548</v>
      </c>
      <c r="C588" s="34" t="s">
        <v>67</v>
      </c>
      <c r="D588" s="34" t="s">
        <v>547</v>
      </c>
      <c r="E588" s="33" t="s">
        <v>65</v>
      </c>
      <c r="F588" s="33"/>
      <c r="G588" s="32" t="s">
        <v>107</v>
      </c>
      <c r="H588" s="31">
        <v>1</v>
      </c>
      <c r="I588" s="30">
        <v>47.01</v>
      </c>
      <c r="J588" s="30">
        <v>47.01</v>
      </c>
    </row>
    <row r="589" spans="1:10" ht="24" customHeight="1" x14ac:dyDescent="0.25">
      <c r="A589" s="34" t="s">
        <v>69</v>
      </c>
      <c r="B589" s="35" t="s">
        <v>541</v>
      </c>
      <c r="C589" s="34" t="s">
        <v>67</v>
      </c>
      <c r="D589" s="34" t="s">
        <v>540</v>
      </c>
      <c r="E589" s="33" t="s">
        <v>65</v>
      </c>
      <c r="F589" s="33"/>
      <c r="G589" s="32" t="s">
        <v>107</v>
      </c>
      <c r="H589" s="31">
        <v>7.1400000000000005E-2</v>
      </c>
      <c r="I589" s="30">
        <v>25.11</v>
      </c>
      <c r="J589" s="30">
        <v>1.79</v>
      </c>
    </row>
    <row r="590" spans="1:10" ht="25.95" customHeight="1" x14ac:dyDescent="0.25">
      <c r="A590" s="34" t="s">
        <v>69</v>
      </c>
      <c r="B590" s="35" t="s">
        <v>527</v>
      </c>
      <c r="C590" s="34" t="s">
        <v>67</v>
      </c>
      <c r="D590" s="34" t="s">
        <v>526</v>
      </c>
      <c r="E590" s="33" t="s">
        <v>65</v>
      </c>
      <c r="F590" s="33"/>
      <c r="G590" s="32" t="s">
        <v>107</v>
      </c>
      <c r="H590" s="31">
        <v>1.7999999999999999E-2</v>
      </c>
      <c r="I590" s="30">
        <v>87.17</v>
      </c>
      <c r="J590" s="30">
        <v>1.56</v>
      </c>
    </row>
    <row r="591" spans="1:10" ht="24" customHeight="1" x14ac:dyDescent="0.25">
      <c r="A591" s="34" t="s">
        <v>69</v>
      </c>
      <c r="B591" s="35" t="s">
        <v>349</v>
      </c>
      <c r="C591" s="34" t="s">
        <v>67</v>
      </c>
      <c r="D591" s="34" t="s">
        <v>348</v>
      </c>
      <c r="E591" s="33" t="s">
        <v>65</v>
      </c>
      <c r="F591" s="33"/>
      <c r="G591" s="32" t="s">
        <v>107</v>
      </c>
      <c r="H591" s="31">
        <v>1.14E-2</v>
      </c>
      <c r="I591" s="30">
        <v>2.89</v>
      </c>
      <c r="J591" s="30">
        <v>0.03</v>
      </c>
    </row>
    <row r="592" spans="1:10" x14ac:dyDescent="0.25">
      <c r="A592" s="29"/>
      <c r="B592" s="29"/>
      <c r="C592" s="29"/>
      <c r="D592" s="29"/>
      <c r="E592" s="29" t="s">
        <v>63</v>
      </c>
      <c r="F592" s="27">
        <v>3.97</v>
      </c>
      <c r="G592" s="29" t="s">
        <v>62</v>
      </c>
      <c r="H592" s="27">
        <v>0</v>
      </c>
      <c r="I592" s="29" t="s">
        <v>61</v>
      </c>
      <c r="J592" s="27">
        <v>3.97</v>
      </c>
    </row>
    <row r="593" spans="1:10" x14ac:dyDescent="0.25">
      <c r="A593" s="29"/>
      <c r="B593" s="29"/>
      <c r="C593" s="29"/>
      <c r="D593" s="29"/>
      <c r="E593" s="29" t="s">
        <v>60</v>
      </c>
      <c r="F593" s="27">
        <v>12.67</v>
      </c>
      <c r="G593" s="29"/>
      <c r="H593" s="28" t="s">
        <v>59</v>
      </c>
      <c r="I593" s="28"/>
      <c r="J593" s="27">
        <v>68.05</v>
      </c>
    </row>
    <row r="594" spans="1:10" ht="30" customHeight="1" thickBot="1" x14ac:dyDescent="0.3">
      <c r="A594" s="21"/>
      <c r="B594" s="21"/>
      <c r="C594" s="21"/>
      <c r="D594" s="21"/>
      <c r="E594" s="21"/>
      <c r="F594" s="21"/>
      <c r="G594" s="21" t="s">
        <v>58</v>
      </c>
      <c r="H594" s="26">
        <v>3</v>
      </c>
      <c r="I594" s="21" t="s">
        <v>57</v>
      </c>
      <c r="J594" s="25">
        <v>204.15</v>
      </c>
    </row>
    <row r="595" spans="1:10" ht="1.05" customHeight="1" thickTop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</row>
    <row r="596" spans="1:10" ht="18" customHeight="1" x14ac:dyDescent="0.25">
      <c r="A596" s="51" t="s">
        <v>708</v>
      </c>
      <c r="B596" s="48" t="s">
        <v>85</v>
      </c>
      <c r="C596" s="51" t="s">
        <v>84</v>
      </c>
      <c r="D596" s="51" t="s">
        <v>10</v>
      </c>
      <c r="E596" s="50" t="s">
        <v>83</v>
      </c>
      <c r="F596" s="50"/>
      <c r="G596" s="49" t="s">
        <v>82</v>
      </c>
      <c r="H596" s="48" t="s">
        <v>81</v>
      </c>
      <c r="I596" s="48" t="s">
        <v>80</v>
      </c>
      <c r="J596" s="48" t="s">
        <v>79</v>
      </c>
    </row>
    <row r="597" spans="1:10" ht="39" customHeight="1" x14ac:dyDescent="0.25">
      <c r="A597" s="46" t="s">
        <v>78</v>
      </c>
      <c r="B597" s="47" t="s">
        <v>707</v>
      </c>
      <c r="C597" s="46" t="s">
        <v>67</v>
      </c>
      <c r="D597" s="46" t="s">
        <v>706</v>
      </c>
      <c r="E597" s="45" t="s">
        <v>356</v>
      </c>
      <c r="F597" s="45"/>
      <c r="G597" s="44" t="s">
        <v>107</v>
      </c>
      <c r="H597" s="43">
        <v>1</v>
      </c>
      <c r="I597" s="42">
        <v>5.97</v>
      </c>
      <c r="J597" s="42">
        <v>5.97</v>
      </c>
    </row>
    <row r="598" spans="1:10" ht="25.95" customHeight="1" x14ac:dyDescent="0.25">
      <c r="A598" s="40" t="s">
        <v>74</v>
      </c>
      <c r="B598" s="41" t="s">
        <v>355</v>
      </c>
      <c r="C598" s="40" t="s">
        <v>67</v>
      </c>
      <c r="D598" s="40" t="s">
        <v>354</v>
      </c>
      <c r="E598" s="39" t="s">
        <v>71</v>
      </c>
      <c r="F598" s="39"/>
      <c r="G598" s="38" t="s">
        <v>70</v>
      </c>
      <c r="H598" s="37">
        <v>9.4399999999999998E-2</v>
      </c>
      <c r="I598" s="36">
        <v>19.89</v>
      </c>
      <c r="J598" s="36">
        <v>1.87</v>
      </c>
    </row>
    <row r="599" spans="1:10" ht="25.95" customHeight="1" x14ac:dyDescent="0.25">
      <c r="A599" s="40" t="s">
        <v>74</v>
      </c>
      <c r="B599" s="41" t="s">
        <v>353</v>
      </c>
      <c r="C599" s="40" t="s">
        <v>67</v>
      </c>
      <c r="D599" s="40" t="s">
        <v>352</v>
      </c>
      <c r="E599" s="39" t="s">
        <v>71</v>
      </c>
      <c r="F599" s="39"/>
      <c r="G599" s="38" t="s">
        <v>70</v>
      </c>
      <c r="H599" s="37">
        <v>9.4399999999999998E-2</v>
      </c>
      <c r="I599" s="36">
        <v>24.24</v>
      </c>
      <c r="J599" s="36">
        <v>2.2799999999999998</v>
      </c>
    </row>
    <row r="600" spans="1:10" ht="24" customHeight="1" x14ac:dyDescent="0.25">
      <c r="A600" s="34" t="s">
        <v>69</v>
      </c>
      <c r="B600" s="35" t="s">
        <v>529</v>
      </c>
      <c r="C600" s="34" t="s">
        <v>67</v>
      </c>
      <c r="D600" s="34" t="s">
        <v>528</v>
      </c>
      <c r="E600" s="33" t="s">
        <v>65</v>
      </c>
      <c r="F600" s="33"/>
      <c r="G600" s="32" t="s">
        <v>107</v>
      </c>
      <c r="H600" s="31">
        <v>5.8999999999999999E-3</v>
      </c>
      <c r="I600" s="30">
        <v>76.94</v>
      </c>
      <c r="J600" s="30">
        <v>0.45</v>
      </c>
    </row>
    <row r="601" spans="1:10" ht="25.95" customHeight="1" x14ac:dyDescent="0.25">
      <c r="A601" s="34" t="s">
        <v>69</v>
      </c>
      <c r="B601" s="35" t="s">
        <v>705</v>
      </c>
      <c r="C601" s="34" t="s">
        <v>67</v>
      </c>
      <c r="D601" s="34" t="s">
        <v>704</v>
      </c>
      <c r="E601" s="33" t="s">
        <v>65</v>
      </c>
      <c r="F601" s="33"/>
      <c r="G601" s="32" t="s">
        <v>107</v>
      </c>
      <c r="H601" s="31">
        <v>1</v>
      </c>
      <c r="I601" s="30">
        <v>0.67</v>
      </c>
      <c r="J601" s="30">
        <v>0.67</v>
      </c>
    </row>
    <row r="602" spans="1:10" ht="25.95" customHeight="1" x14ac:dyDescent="0.25">
      <c r="A602" s="34" t="s">
        <v>69</v>
      </c>
      <c r="B602" s="35" t="s">
        <v>527</v>
      </c>
      <c r="C602" s="34" t="s">
        <v>67</v>
      </c>
      <c r="D602" s="34" t="s">
        <v>526</v>
      </c>
      <c r="E602" s="33" t="s">
        <v>65</v>
      </c>
      <c r="F602" s="33"/>
      <c r="G602" s="32" t="s">
        <v>107</v>
      </c>
      <c r="H602" s="31">
        <v>7.0000000000000001E-3</v>
      </c>
      <c r="I602" s="30">
        <v>87.17</v>
      </c>
      <c r="J602" s="30">
        <v>0.61</v>
      </c>
    </row>
    <row r="603" spans="1:10" ht="24" customHeight="1" x14ac:dyDescent="0.25">
      <c r="A603" s="34" t="s">
        <v>69</v>
      </c>
      <c r="B603" s="35" t="s">
        <v>349</v>
      </c>
      <c r="C603" s="34" t="s">
        <v>67</v>
      </c>
      <c r="D603" s="34" t="s">
        <v>348</v>
      </c>
      <c r="E603" s="33" t="s">
        <v>65</v>
      </c>
      <c r="F603" s="33"/>
      <c r="G603" s="32" t="s">
        <v>107</v>
      </c>
      <c r="H603" s="31">
        <v>3.15E-2</v>
      </c>
      <c r="I603" s="30">
        <v>2.89</v>
      </c>
      <c r="J603" s="30">
        <v>0.09</v>
      </c>
    </row>
    <row r="604" spans="1:10" x14ac:dyDescent="0.25">
      <c r="A604" s="29"/>
      <c r="B604" s="29"/>
      <c r="C604" s="29"/>
      <c r="D604" s="29"/>
      <c r="E604" s="29" t="s">
        <v>63</v>
      </c>
      <c r="F604" s="27">
        <v>3.31</v>
      </c>
      <c r="G604" s="29" t="s">
        <v>62</v>
      </c>
      <c r="H604" s="27">
        <v>0</v>
      </c>
      <c r="I604" s="29" t="s">
        <v>61</v>
      </c>
      <c r="J604" s="27">
        <v>3.31</v>
      </c>
    </row>
    <row r="605" spans="1:10" x14ac:dyDescent="0.25">
      <c r="A605" s="29"/>
      <c r="B605" s="29"/>
      <c r="C605" s="29"/>
      <c r="D605" s="29"/>
      <c r="E605" s="29" t="s">
        <v>60</v>
      </c>
      <c r="F605" s="27">
        <v>1.36</v>
      </c>
      <c r="G605" s="29"/>
      <c r="H605" s="28" t="s">
        <v>59</v>
      </c>
      <c r="I605" s="28"/>
      <c r="J605" s="27">
        <v>7.33</v>
      </c>
    </row>
    <row r="606" spans="1:10" ht="30" customHeight="1" thickBot="1" x14ac:dyDescent="0.3">
      <c r="A606" s="21"/>
      <c r="B606" s="21"/>
      <c r="C606" s="21"/>
      <c r="D606" s="21"/>
      <c r="E606" s="21"/>
      <c r="F606" s="21"/>
      <c r="G606" s="21" t="s">
        <v>58</v>
      </c>
      <c r="H606" s="26">
        <v>7</v>
      </c>
      <c r="I606" s="21" t="s">
        <v>57</v>
      </c>
      <c r="J606" s="25">
        <v>51.31</v>
      </c>
    </row>
    <row r="607" spans="1:10" ht="1.05" customHeight="1" thickTop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</row>
    <row r="608" spans="1:10" ht="18" customHeight="1" x14ac:dyDescent="0.25">
      <c r="A608" s="51" t="s">
        <v>703</v>
      </c>
      <c r="B608" s="48" t="s">
        <v>85</v>
      </c>
      <c r="C608" s="51" t="s">
        <v>84</v>
      </c>
      <c r="D608" s="51" t="s">
        <v>10</v>
      </c>
      <c r="E608" s="50" t="s">
        <v>83</v>
      </c>
      <c r="F608" s="50"/>
      <c r="G608" s="49" t="s">
        <v>82</v>
      </c>
      <c r="H608" s="48" t="s">
        <v>81</v>
      </c>
      <c r="I608" s="48" t="s">
        <v>80</v>
      </c>
      <c r="J608" s="48" t="s">
        <v>79</v>
      </c>
    </row>
    <row r="609" spans="1:10" ht="39" customHeight="1" x14ac:dyDescent="0.25">
      <c r="A609" s="46" t="s">
        <v>78</v>
      </c>
      <c r="B609" s="47" t="s">
        <v>702</v>
      </c>
      <c r="C609" s="46" t="s">
        <v>67</v>
      </c>
      <c r="D609" s="46" t="s">
        <v>701</v>
      </c>
      <c r="E609" s="45" t="s">
        <v>356</v>
      </c>
      <c r="F609" s="45"/>
      <c r="G609" s="44" t="s">
        <v>107</v>
      </c>
      <c r="H609" s="43">
        <v>1</v>
      </c>
      <c r="I609" s="42">
        <v>10.199999999999999</v>
      </c>
      <c r="J609" s="42">
        <v>10.199999999999999</v>
      </c>
    </row>
    <row r="610" spans="1:10" ht="25.95" customHeight="1" x14ac:dyDescent="0.25">
      <c r="A610" s="40" t="s">
        <v>74</v>
      </c>
      <c r="B610" s="41" t="s">
        <v>355</v>
      </c>
      <c r="C610" s="40" t="s">
        <v>67</v>
      </c>
      <c r="D610" s="40" t="s">
        <v>354</v>
      </c>
      <c r="E610" s="39" t="s">
        <v>71</v>
      </c>
      <c r="F610" s="39"/>
      <c r="G610" s="38" t="s">
        <v>70</v>
      </c>
      <c r="H610" s="37">
        <v>7.7100000000000002E-2</v>
      </c>
      <c r="I610" s="36">
        <v>19.89</v>
      </c>
      <c r="J610" s="36">
        <v>1.53</v>
      </c>
    </row>
    <row r="611" spans="1:10" ht="25.95" customHeight="1" x14ac:dyDescent="0.25">
      <c r="A611" s="40" t="s">
        <v>74</v>
      </c>
      <c r="B611" s="41" t="s">
        <v>353</v>
      </c>
      <c r="C611" s="40" t="s">
        <v>67</v>
      </c>
      <c r="D611" s="40" t="s">
        <v>352</v>
      </c>
      <c r="E611" s="39" t="s">
        <v>71</v>
      </c>
      <c r="F611" s="39"/>
      <c r="G611" s="38" t="s">
        <v>70</v>
      </c>
      <c r="H611" s="37">
        <v>7.7100000000000002E-2</v>
      </c>
      <c r="I611" s="36">
        <v>24.24</v>
      </c>
      <c r="J611" s="36">
        <v>1.86</v>
      </c>
    </row>
    <row r="612" spans="1:10" ht="24" customHeight="1" x14ac:dyDescent="0.25">
      <c r="A612" s="34" t="s">
        <v>69</v>
      </c>
      <c r="B612" s="35" t="s">
        <v>529</v>
      </c>
      <c r="C612" s="34" t="s">
        <v>67</v>
      </c>
      <c r="D612" s="34" t="s">
        <v>528</v>
      </c>
      <c r="E612" s="33" t="s">
        <v>65</v>
      </c>
      <c r="F612" s="33"/>
      <c r="G612" s="32" t="s">
        <v>107</v>
      </c>
      <c r="H612" s="31">
        <v>1.41E-2</v>
      </c>
      <c r="I612" s="30">
        <v>76.94</v>
      </c>
      <c r="J612" s="30">
        <v>1.08</v>
      </c>
    </row>
    <row r="613" spans="1:10" ht="25.95" customHeight="1" x14ac:dyDescent="0.25">
      <c r="A613" s="34" t="s">
        <v>69</v>
      </c>
      <c r="B613" s="35" t="s">
        <v>700</v>
      </c>
      <c r="C613" s="34" t="s">
        <v>67</v>
      </c>
      <c r="D613" s="34" t="s">
        <v>699</v>
      </c>
      <c r="E613" s="33" t="s">
        <v>65</v>
      </c>
      <c r="F613" s="33"/>
      <c r="G613" s="32" t="s">
        <v>107</v>
      </c>
      <c r="H613" s="31">
        <v>1</v>
      </c>
      <c r="I613" s="30">
        <v>4.12</v>
      </c>
      <c r="J613" s="30">
        <v>4.12</v>
      </c>
    </row>
    <row r="614" spans="1:10" ht="25.95" customHeight="1" x14ac:dyDescent="0.25">
      <c r="A614" s="34" t="s">
        <v>69</v>
      </c>
      <c r="B614" s="35" t="s">
        <v>527</v>
      </c>
      <c r="C614" s="34" t="s">
        <v>67</v>
      </c>
      <c r="D614" s="34" t="s">
        <v>526</v>
      </c>
      <c r="E614" s="33" t="s">
        <v>65</v>
      </c>
      <c r="F614" s="33"/>
      <c r="G614" s="32" t="s">
        <v>107</v>
      </c>
      <c r="H614" s="31">
        <v>1.7999999999999999E-2</v>
      </c>
      <c r="I614" s="30">
        <v>87.17</v>
      </c>
      <c r="J614" s="30">
        <v>1.56</v>
      </c>
    </row>
    <row r="615" spans="1:10" ht="24" customHeight="1" x14ac:dyDescent="0.25">
      <c r="A615" s="34" t="s">
        <v>69</v>
      </c>
      <c r="B615" s="35" t="s">
        <v>349</v>
      </c>
      <c r="C615" s="34" t="s">
        <v>67</v>
      </c>
      <c r="D615" s="34" t="s">
        <v>348</v>
      </c>
      <c r="E615" s="33" t="s">
        <v>65</v>
      </c>
      <c r="F615" s="33"/>
      <c r="G615" s="32" t="s">
        <v>107</v>
      </c>
      <c r="H615" s="31">
        <v>1.7399999999999999E-2</v>
      </c>
      <c r="I615" s="30">
        <v>2.89</v>
      </c>
      <c r="J615" s="30">
        <v>0.05</v>
      </c>
    </row>
    <row r="616" spans="1:10" x14ac:dyDescent="0.25">
      <c r="A616" s="29"/>
      <c r="B616" s="29"/>
      <c r="C616" s="29"/>
      <c r="D616" s="29"/>
      <c r="E616" s="29" t="s">
        <v>63</v>
      </c>
      <c r="F616" s="27">
        <v>2.7</v>
      </c>
      <c r="G616" s="29" t="s">
        <v>62</v>
      </c>
      <c r="H616" s="27">
        <v>0</v>
      </c>
      <c r="I616" s="29" t="s">
        <v>61</v>
      </c>
      <c r="J616" s="27">
        <v>2.7</v>
      </c>
    </row>
    <row r="617" spans="1:10" x14ac:dyDescent="0.25">
      <c r="A617" s="29"/>
      <c r="B617" s="29"/>
      <c r="C617" s="29"/>
      <c r="D617" s="29"/>
      <c r="E617" s="29" t="s">
        <v>60</v>
      </c>
      <c r="F617" s="27">
        <v>2.33</v>
      </c>
      <c r="G617" s="29"/>
      <c r="H617" s="28" t="s">
        <v>59</v>
      </c>
      <c r="I617" s="28"/>
      <c r="J617" s="27">
        <v>12.53</v>
      </c>
    </row>
    <row r="618" spans="1:10" ht="30" customHeight="1" thickBot="1" x14ac:dyDescent="0.3">
      <c r="A618" s="21"/>
      <c r="B618" s="21"/>
      <c r="C618" s="21"/>
      <c r="D618" s="21"/>
      <c r="E618" s="21"/>
      <c r="F618" s="21"/>
      <c r="G618" s="21" t="s">
        <v>58</v>
      </c>
      <c r="H618" s="26">
        <v>2</v>
      </c>
      <c r="I618" s="21" t="s">
        <v>57</v>
      </c>
      <c r="J618" s="25">
        <v>25.06</v>
      </c>
    </row>
    <row r="619" spans="1:10" ht="1.05" customHeight="1" thickTop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</row>
    <row r="620" spans="1:10" ht="18" customHeight="1" x14ac:dyDescent="0.25">
      <c r="A620" s="51" t="s">
        <v>698</v>
      </c>
      <c r="B620" s="48" t="s">
        <v>85</v>
      </c>
      <c r="C620" s="51" t="s">
        <v>84</v>
      </c>
      <c r="D620" s="51" t="s">
        <v>10</v>
      </c>
      <c r="E620" s="50" t="s">
        <v>83</v>
      </c>
      <c r="F620" s="50"/>
      <c r="G620" s="49" t="s">
        <v>82</v>
      </c>
      <c r="H620" s="48" t="s">
        <v>81</v>
      </c>
      <c r="I620" s="48" t="s">
        <v>80</v>
      </c>
      <c r="J620" s="48" t="s">
        <v>79</v>
      </c>
    </row>
    <row r="621" spans="1:10" ht="52.05" customHeight="1" x14ac:dyDescent="0.25">
      <c r="A621" s="46" t="s">
        <v>78</v>
      </c>
      <c r="B621" s="47" t="s">
        <v>697</v>
      </c>
      <c r="C621" s="46" t="s">
        <v>67</v>
      </c>
      <c r="D621" s="46" t="s">
        <v>696</v>
      </c>
      <c r="E621" s="45" t="s">
        <v>356</v>
      </c>
      <c r="F621" s="45"/>
      <c r="G621" s="44" t="s">
        <v>107</v>
      </c>
      <c r="H621" s="43">
        <v>1</v>
      </c>
      <c r="I621" s="42">
        <v>75.94</v>
      </c>
      <c r="J621" s="42">
        <v>75.94</v>
      </c>
    </row>
    <row r="622" spans="1:10" ht="25.95" customHeight="1" x14ac:dyDescent="0.25">
      <c r="A622" s="40" t="s">
        <v>74</v>
      </c>
      <c r="B622" s="41" t="s">
        <v>355</v>
      </c>
      <c r="C622" s="40" t="s">
        <v>67</v>
      </c>
      <c r="D622" s="40" t="s">
        <v>354</v>
      </c>
      <c r="E622" s="39" t="s">
        <v>71</v>
      </c>
      <c r="F622" s="39"/>
      <c r="G622" s="38" t="s">
        <v>70</v>
      </c>
      <c r="H622" s="37">
        <v>0.19259999999999999</v>
      </c>
      <c r="I622" s="36">
        <v>19.89</v>
      </c>
      <c r="J622" s="36">
        <v>3.83</v>
      </c>
    </row>
    <row r="623" spans="1:10" ht="25.95" customHeight="1" x14ac:dyDescent="0.25">
      <c r="A623" s="40" t="s">
        <v>74</v>
      </c>
      <c r="B623" s="41" t="s">
        <v>353</v>
      </c>
      <c r="C623" s="40" t="s">
        <v>67</v>
      </c>
      <c r="D623" s="40" t="s">
        <v>352</v>
      </c>
      <c r="E623" s="39" t="s">
        <v>71</v>
      </c>
      <c r="F623" s="39"/>
      <c r="G623" s="38" t="s">
        <v>70</v>
      </c>
      <c r="H623" s="37">
        <v>0.19259999999999999</v>
      </c>
      <c r="I623" s="36">
        <v>24.24</v>
      </c>
      <c r="J623" s="36">
        <v>4.66</v>
      </c>
    </row>
    <row r="624" spans="1:10" ht="25.95" customHeight="1" x14ac:dyDescent="0.25">
      <c r="A624" s="34" t="s">
        <v>69</v>
      </c>
      <c r="B624" s="35" t="s">
        <v>615</v>
      </c>
      <c r="C624" s="34" t="s">
        <v>67</v>
      </c>
      <c r="D624" s="34" t="s">
        <v>614</v>
      </c>
      <c r="E624" s="33" t="s">
        <v>65</v>
      </c>
      <c r="F624" s="33"/>
      <c r="G624" s="32" t="s">
        <v>107</v>
      </c>
      <c r="H624" s="31">
        <v>2</v>
      </c>
      <c r="I624" s="30">
        <v>3.25</v>
      </c>
      <c r="J624" s="30">
        <v>6.5</v>
      </c>
    </row>
    <row r="625" spans="1:10" ht="25.95" customHeight="1" x14ac:dyDescent="0.25">
      <c r="A625" s="34" t="s">
        <v>69</v>
      </c>
      <c r="B625" s="35" t="s">
        <v>695</v>
      </c>
      <c r="C625" s="34" t="s">
        <v>67</v>
      </c>
      <c r="D625" s="34" t="s">
        <v>694</v>
      </c>
      <c r="E625" s="33" t="s">
        <v>65</v>
      </c>
      <c r="F625" s="33"/>
      <c r="G625" s="32" t="s">
        <v>107</v>
      </c>
      <c r="H625" s="31">
        <v>1</v>
      </c>
      <c r="I625" s="30">
        <v>57.3</v>
      </c>
      <c r="J625" s="30">
        <v>57.3</v>
      </c>
    </row>
    <row r="626" spans="1:10" ht="39" customHeight="1" x14ac:dyDescent="0.25">
      <c r="A626" s="34" t="s">
        <v>69</v>
      </c>
      <c r="B626" s="35" t="s">
        <v>363</v>
      </c>
      <c r="C626" s="34" t="s">
        <v>67</v>
      </c>
      <c r="D626" s="34" t="s">
        <v>362</v>
      </c>
      <c r="E626" s="33" t="s">
        <v>65</v>
      </c>
      <c r="F626" s="33"/>
      <c r="G626" s="32" t="s">
        <v>107</v>
      </c>
      <c r="H626" s="31">
        <v>0.115</v>
      </c>
      <c r="I626" s="30">
        <v>31.75</v>
      </c>
      <c r="J626" s="30">
        <v>3.65</v>
      </c>
    </row>
    <row r="627" spans="1:10" x14ac:dyDescent="0.25">
      <c r="A627" s="29"/>
      <c r="B627" s="29"/>
      <c r="C627" s="29"/>
      <c r="D627" s="29"/>
      <c r="E627" s="29" t="s">
        <v>63</v>
      </c>
      <c r="F627" s="27">
        <v>6.76</v>
      </c>
      <c r="G627" s="29" t="s">
        <v>62</v>
      </c>
      <c r="H627" s="27">
        <v>0</v>
      </c>
      <c r="I627" s="29" t="s">
        <v>61</v>
      </c>
      <c r="J627" s="27">
        <v>6.76</v>
      </c>
    </row>
    <row r="628" spans="1:10" x14ac:dyDescent="0.25">
      <c r="A628" s="29"/>
      <c r="B628" s="29"/>
      <c r="C628" s="29"/>
      <c r="D628" s="29"/>
      <c r="E628" s="29" t="s">
        <v>60</v>
      </c>
      <c r="F628" s="27">
        <v>17.37</v>
      </c>
      <c r="G628" s="29"/>
      <c r="H628" s="28" t="s">
        <v>59</v>
      </c>
      <c r="I628" s="28"/>
      <c r="J628" s="27">
        <v>93.31</v>
      </c>
    </row>
    <row r="629" spans="1:10" ht="30" customHeight="1" thickBot="1" x14ac:dyDescent="0.3">
      <c r="A629" s="21"/>
      <c r="B629" s="21"/>
      <c r="C629" s="21"/>
      <c r="D629" s="21"/>
      <c r="E629" s="21"/>
      <c r="F629" s="21"/>
      <c r="G629" s="21" t="s">
        <v>58</v>
      </c>
      <c r="H629" s="26">
        <v>8</v>
      </c>
      <c r="I629" s="21" t="s">
        <v>57</v>
      </c>
      <c r="J629" s="25">
        <v>746.48</v>
      </c>
    </row>
    <row r="630" spans="1:10" ht="1.05" customHeight="1" thickTop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</row>
    <row r="631" spans="1:10" ht="18" customHeight="1" x14ac:dyDescent="0.25">
      <c r="A631" s="51" t="s">
        <v>693</v>
      </c>
      <c r="B631" s="48" t="s">
        <v>85</v>
      </c>
      <c r="C631" s="51" t="s">
        <v>84</v>
      </c>
      <c r="D631" s="51" t="s">
        <v>10</v>
      </c>
      <c r="E631" s="50" t="s">
        <v>83</v>
      </c>
      <c r="F631" s="50"/>
      <c r="G631" s="49" t="s">
        <v>82</v>
      </c>
      <c r="H631" s="48" t="s">
        <v>81</v>
      </c>
      <c r="I631" s="48" t="s">
        <v>80</v>
      </c>
      <c r="J631" s="48" t="s">
        <v>79</v>
      </c>
    </row>
    <row r="632" spans="1:10" ht="39" customHeight="1" x14ac:dyDescent="0.25">
      <c r="A632" s="46" t="s">
        <v>78</v>
      </c>
      <c r="B632" s="47" t="s">
        <v>692</v>
      </c>
      <c r="C632" s="46" t="s">
        <v>67</v>
      </c>
      <c r="D632" s="46" t="s">
        <v>691</v>
      </c>
      <c r="E632" s="45" t="s">
        <v>356</v>
      </c>
      <c r="F632" s="45"/>
      <c r="G632" s="44" t="s">
        <v>107</v>
      </c>
      <c r="H632" s="43">
        <v>1</v>
      </c>
      <c r="I632" s="42">
        <v>6.06</v>
      </c>
      <c r="J632" s="42">
        <v>6.06</v>
      </c>
    </row>
    <row r="633" spans="1:10" ht="25.95" customHeight="1" x14ac:dyDescent="0.25">
      <c r="A633" s="40" t="s">
        <v>74</v>
      </c>
      <c r="B633" s="41" t="s">
        <v>355</v>
      </c>
      <c r="C633" s="40" t="s">
        <v>67</v>
      </c>
      <c r="D633" s="40" t="s">
        <v>354</v>
      </c>
      <c r="E633" s="39" t="s">
        <v>71</v>
      </c>
      <c r="F633" s="39"/>
      <c r="G633" s="38" t="s">
        <v>70</v>
      </c>
      <c r="H633" s="37">
        <v>7.0599999999999996E-2</v>
      </c>
      <c r="I633" s="36">
        <v>19.89</v>
      </c>
      <c r="J633" s="36">
        <v>1.4</v>
      </c>
    </row>
    <row r="634" spans="1:10" ht="25.95" customHeight="1" x14ac:dyDescent="0.25">
      <c r="A634" s="40" t="s">
        <v>74</v>
      </c>
      <c r="B634" s="41" t="s">
        <v>353</v>
      </c>
      <c r="C634" s="40" t="s">
        <v>67</v>
      </c>
      <c r="D634" s="40" t="s">
        <v>352</v>
      </c>
      <c r="E634" s="39" t="s">
        <v>71</v>
      </c>
      <c r="F634" s="39"/>
      <c r="G634" s="38" t="s">
        <v>70</v>
      </c>
      <c r="H634" s="37">
        <v>7.0599999999999996E-2</v>
      </c>
      <c r="I634" s="36">
        <v>24.24</v>
      </c>
      <c r="J634" s="36">
        <v>1.71</v>
      </c>
    </row>
    <row r="635" spans="1:10" ht="24" customHeight="1" x14ac:dyDescent="0.25">
      <c r="A635" s="34" t="s">
        <v>69</v>
      </c>
      <c r="B635" s="35" t="s">
        <v>529</v>
      </c>
      <c r="C635" s="34" t="s">
        <v>67</v>
      </c>
      <c r="D635" s="34" t="s">
        <v>528</v>
      </c>
      <c r="E635" s="33" t="s">
        <v>65</v>
      </c>
      <c r="F635" s="33"/>
      <c r="G635" s="32" t="s">
        <v>107</v>
      </c>
      <c r="H635" s="31">
        <v>7.1000000000000004E-3</v>
      </c>
      <c r="I635" s="30">
        <v>76.94</v>
      </c>
      <c r="J635" s="30">
        <v>0.54</v>
      </c>
    </row>
    <row r="636" spans="1:10" ht="25.95" customHeight="1" x14ac:dyDescent="0.25">
      <c r="A636" s="34" t="s">
        <v>69</v>
      </c>
      <c r="B636" s="35" t="s">
        <v>690</v>
      </c>
      <c r="C636" s="34" t="s">
        <v>67</v>
      </c>
      <c r="D636" s="34" t="s">
        <v>689</v>
      </c>
      <c r="E636" s="33" t="s">
        <v>65</v>
      </c>
      <c r="F636" s="33"/>
      <c r="G636" s="32" t="s">
        <v>107</v>
      </c>
      <c r="H636" s="31">
        <v>1</v>
      </c>
      <c r="I636" s="30">
        <v>1.69</v>
      </c>
      <c r="J636" s="30">
        <v>1.69</v>
      </c>
    </row>
    <row r="637" spans="1:10" ht="25.95" customHeight="1" x14ac:dyDescent="0.25">
      <c r="A637" s="34" t="s">
        <v>69</v>
      </c>
      <c r="B637" s="35" t="s">
        <v>527</v>
      </c>
      <c r="C637" s="34" t="s">
        <v>67</v>
      </c>
      <c r="D637" s="34" t="s">
        <v>526</v>
      </c>
      <c r="E637" s="33" t="s">
        <v>65</v>
      </c>
      <c r="F637" s="33"/>
      <c r="G637" s="32" t="s">
        <v>107</v>
      </c>
      <c r="H637" s="31">
        <v>8.0000000000000002E-3</v>
      </c>
      <c r="I637" s="30">
        <v>87.17</v>
      </c>
      <c r="J637" s="30">
        <v>0.69</v>
      </c>
    </row>
    <row r="638" spans="1:10" ht="24" customHeight="1" x14ac:dyDescent="0.25">
      <c r="A638" s="34" t="s">
        <v>69</v>
      </c>
      <c r="B638" s="35" t="s">
        <v>349</v>
      </c>
      <c r="C638" s="34" t="s">
        <v>67</v>
      </c>
      <c r="D638" s="34" t="s">
        <v>348</v>
      </c>
      <c r="E638" s="33" t="s">
        <v>65</v>
      </c>
      <c r="F638" s="33"/>
      <c r="G638" s="32" t="s">
        <v>107</v>
      </c>
      <c r="H638" s="31">
        <v>1.0800000000000001E-2</v>
      </c>
      <c r="I638" s="30">
        <v>2.89</v>
      </c>
      <c r="J638" s="30">
        <v>0.03</v>
      </c>
    </row>
    <row r="639" spans="1:10" x14ac:dyDescent="0.25">
      <c r="A639" s="29"/>
      <c r="B639" s="29"/>
      <c r="C639" s="29"/>
      <c r="D639" s="29"/>
      <c r="E639" s="29" t="s">
        <v>63</v>
      </c>
      <c r="F639" s="27">
        <v>2.4700000000000002</v>
      </c>
      <c r="G639" s="29" t="s">
        <v>62</v>
      </c>
      <c r="H639" s="27">
        <v>0</v>
      </c>
      <c r="I639" s="29" t="s">
        <v>61</v>
      </c>
      <c r="J639" s="27">
        <v>2.4700000000000002</v>
      </c>
    </row>
    <row r="640" spans="1:10" x14ac:dyDescent="0.25">
      <c r="A640" s="29"/>
      <c r="B640" s="29"/>
      <c r="C640" s="29"/>
      <c r="D640" s="29"/>
      <c r="E640" s="29" t="s">
        <v>60</v>
      </c>
      <c r="F640" s="27">
        <v>1.38</v>
      </c>
      <c r="G640" s="29"/>
      <c r="H640" s="28" t="s">
        <v>59</v>
      </c>
      <c r="I640" s="28"/>
      <c r="J640" s="27">
        <v>7.44</v>
      </c>
    </row>
    <row r="641" spans="1:10" ht="30" customHeight="1" thickBot="1" x14ac:dyDescent="0.3">
      <c r="A641" s="21"/>
      <c r="B641" s="21"/>
      <c r="C641" s="21"/>
      <c r="D641" s="21"/>
      <c r="E641" s="21"/>
      <c r="F641" s="21"/>
      <c r="G641" s="21" t="s">
        <v>58</v>
      </c>
      <c r="H641" s="26">
        <v>1</v>
      </c>
      <c r="I641" s="21" t="s">
        <v>57</v>
      </c>
      <c r="J641" s="25">
        <v>7.44</v>
      </c>
    </row>
    <row r="642" spans="1:10" ht="1.05" customHeight="1" thickTop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</row>
    <row r="643" spans="1:10" ht="18" customHeight="1" x14ac:dyDescent="0.25">
      <c r="A643" s="51" t="s">
        <v>688</v>
      </c>
      <c r="B643" s="48" t="s">
        <v>85</v>
      </c>
      <c r="C643" s="51" t="s">
        <v>84</v>
      </c>
      <c r="D643" s="51" t="s">
        <v>10</v>
      </c>
      <c r="E643" s="50" t="s">
        <v>83</v>
      </c>
      <c r="F643" s="50"/>
      <c r="G643" s="49" t="s">
        <v>82</v>
      </c>
      <c r="H643" s="48" t="s">
        <v>81</v>
      </c>
      <c r="I643" s="48" t="s">
        <v>80</v>
      </c>
      <c r="J643" s="48" t="s">
        <v>79</v>
      </c>
    </row>
    <row r="644" spans="1:10" ht="39" customHeight="1" x14ac:dyDescent="0.25">
      <c r="A644" s="46" t="s">
        <v>78</v>
      </c>
      <c r="B644" s="47" t="s">
        <v>687</v>
      </c>
      <c r="C644" s="46" t="s">
        <v>67</v>
      </c>
      <c r="D644" s="46" t="s">
        <v>686</v>
      </c>
      <c r="E644" s="45" t="s">
        <v>356</v>
      </c>
      <c r="F644" s="45"/>
      <c r="G644" s="44" t="s">
        <v>107</v>
      </c>
      <c r="H644" s="43">
        <v>1</v>
      </c>
      <c r="I644" s="42">
        <v>5.19</v>
      </c>
      <c r="J644" s="42">
        <v>5.19</v>
      </c>
    </row>
    <row r="645" spans="1:10" ht="25.95" customHeight="1" x14ac:dyDescent="0.25">
      <c r="A645" s="40" t="s">
        <v>74</v>
      </c>
      <c r="B645" s="41" t="s">
        <v>355</v>
      </c>
      <c r="C645" s="40" t="s">
        <v>67</v>
      </c>
      <c r="D645" s="40" t="s">
        <v>354</v>
      </c>
      <c r="E645" s="39" t="s">
        <v>71</v>
      </c>
      <c r="F645" s="39"/>
      <c r="G645" s="38" t="s">
        <v>70</v>
      </c>
      <c r="H645" s="37">
        <v>7.0599999999999996E-2</v>
      </c>
      <c r="I645" s="36">
        <v>19.89</v>
      </c>
      <c r="J645" s="36">
        <v>1.4</v>
      </c>
    </row>
    <row r="646" spans="1:10" ht="25.95" customHeight="1" x14ac:dyDescent="0.25">
      <c r="A646" s="40" t="s">
        <v>74</v>
      </c>
      <c r="B646" s="41" t="s">
        <v>353</v>
      </c>
      <c r="C646" s="40" t="s">
        <v>67</v>
      </c>
      <c r="D646" s="40" t="s">
        <v>352</v>
      </c>
      <c r="E646" s="39" t="s">
        <v>71</v>
      </c>
      <c r="F646" s="39"/>
      <c r="G646" s="38" t="s">
        <v>70</v>
      </c>
      <c r="H646" s="37">
        <v>7.0599999999999996E-2</v>
      </c>
      <c r="I646" s="36">
        <v>24.24</v>
      </c>
      <c r="J646" s="36">
        <v>1.71</v>
      </c>
    </row>
    <row r="647" spans="1:10" ht="24" customHeight="1" x14ac:dyDescent="0.25">
      <c r="A647" s="34" t="s">
        <v>69</v>
      </c>
      <c r="B647" s="35" t="s">
        <v>529</v>
      </c>
      <c r="C647" s="34" t="s">
        <v>67</v>
      </c>
      <c r="D647" s="34" t="s">
        <v>528</v>
      </c>
      <c r="E647" s="33" t="s">
        <v>65</v>
      </c>
      <c r="F647" s="33"/>
      <c r="G647" s="32" t="s">
        <v>107</v>
      </c>
      <c r="H647" s="31">
        <v>7.1000000000000004E-3</v>
      </c>
      <c r="I647" s="30">
        <v>76.94</v>
      </c>
      <c r="J647" s="30">
        <v>0.54</v>
      </c>
    </row>
    <row r="648" spans="1:10" ht="25.95" customHeight="1" x14ac:dyDescent="0.25">
      <c r="A648" s="34" t="s">
        <v>69</v>
      </c>
      <c r="B648" s="35" t="s">
        <v>685</v>
      </c>
      <c r="C648" s="34" t="s">
        <v>67</v>
      </c>
      <c r="D648" s="34" t="s">
        <v>684</v>
      </c>
      <c r="E648" s="33" t="s">
        <v>65</v>
      </c>
      <c r="F648" s="33"/>
      <c r="G648" s="32" t="s">
        <v>107</v>
      </c>
      <c r="H648" s="31">
        <v>1</v>
      </c>
      <c r="I648" s="30">
        <v>0.82</v>
      </c>
      <c r="J648" s="30">
        <v>0.82</v>
      </c>
    </row>
    <row r="649" spans="1:10" ht="25.95" customHeight="1" x14ac:dyDescent="0.25">
      <c r="A649" s="34" t="s">
        <v>69</v>
      </c>
      <c r="B649" s="35" t="s">
        <v>527</v>
      </c>
      <c r="C649" s="34" t="s">
        <v>67</v>
      </c>
      <c r="D649" s="34" t="s">
        <v>526</v>
      </c>
      <c r="E649" s="33" t="s">
        <v>65</v>
      </c>
      <c r="F649" s="33"/>
      <c r="G649" s="32" t="s">
        <v>107</v>
      </c>
      <c r="H649" s="31">
        <v>8.0000000000000002E-3</v>
      </c>
      <c r="I649" s="30">
        <v>87.17</v>
      </c>
      <c r="J649" s="30">
        <v>0.69</v>
      </c>
    </row>
    <row r="650" spans="1:10" ht="24" customHeight="1" x14ac:dyDescent="0.25">
      <c r="A650" s="34" t="s">
        <v>69</v>
      </c>
      <c r="B650" s="35" t="s">
        <v>349</v>
      </c>
      <c r="C650" s="34" t="s">
        <v>67</v>
      </c>
      <c r="D650" s="34" t="s">
        <v>348</v>
      </c>
      <c r="E650" s="33" t="s">
        <v>65</v>
      </c>
      <c r="F650" s="33"/>
      <c r="G650" s="32" t="s">
        <v>107</v>
      </c>
      <c r="H650" s="31">
        <v>1.0800000000000001E-2</v>
      </c>
      <c r="I650" s="30">
        <v>2.89</v>
      </c>
      <c r="J650" s="30">
        <v>0.03</v>
      </c>
    </row>
    <row r="651" spans="1:10" x14ac:dyDescent="0.25">
      <c r="A651" s="29"/>
      <c r="B651" s="29"/>
      <c r="C651" s="29"/>
      <c r="D651" s="29"/>
      <c r="E651" s="29" t="s">
        <v>63</v>
      </c>
      <c r="F651" s="27">
        <v>2.4700000000000002</v>
      </c>
      <c r="G651" s="29" t="s">
        <v>62</v>
      </c>
      <c r="H651" s="27">
        <v>0</v>
      </c>
      <c r="I651" s="29" t="s">
        <v>61</v>
      </c>
      <c r="J651" s="27">
        <v>2.4700000000000002</v>
      </c>
    </row>
    <row r="652" spans="1:10" x14ac:dyDescent="0.25">
      <c r="A652" s="29"/>
      <c r="B652" s="29"/>
      <c r="C652" s="29"/>
      <c r="D652" s="29"/>
      <c r="E652" s="29" t="s">
        <v>60</v>
      </c>
      <c r="F652" s="27">
        <v>1.18</v>
      </c>
      <c r="G652" s="29"/>
      <c r="H652" s="28" t="s">
        <v>59</v>
      </c>
      <c r="I652" s="28"/>
      <c r="J652" s="27">
        <v>6.37</v>
      </c>
    </row>
    <row r="653" spans="1:10" ht="30" customHeight="1" thickBot="1" x14ac:dyDescent="0.3">
      <c r="A653" s="21"/>
      <c r="B653" s="21"/>
      <c r="C653" s="21"/>
      <c r="D653" s="21"/>
      <c r="E653" s="21"/>
      <c r="F653" s="21"/>
      <c r="G653" s="21" t="s">
        <v>58</v>
      </c>
      <c r="H653" s="26">
        <v>26</v>
      </c>
      <c r="I653" s="21" t="s">
        <v>57</v>
      </c>
      <c r="J653" s="25">
        <v>165.62</v>
      </c>
    </row>
    <row r="654" spans="1:10" ht="1.05" customHeight="1" thickTop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</row>
    <row r="655" spans="1:10" ht="18" customHeight="1" x14ac:dyDescent="0.25">
      <c r="A655" s="51" t="s">
        <v>683</v>
      </c>
      <c r="B655" s="48" t="s">
        <v>85</v>
      </c>
      <c r="C655" s="51" t="s">
        <v>84</v>
      </c>
      <c r="D655" s="51" t="s">
        <v>10</v>
      </c>
      <c r="E655" s="50" t="s">
        <v>83</v>
      </c>
      <c r="F655" s="50"/>
      <c r="G655" s="49" t="s">
        <v>82</v>
      </c>
      <c r="H655" s="48" t="s">
        <v>81</v>
      </c>
      <c r="I655" s="48" t="s">
        <v>80</v>
      </c>
      <c r="J655" s="48" t="s">
        <v>79</v>
      </c>
    </row>
    <row r="656" spans="1:10" ht="39" customHeight="1" x14ac:dyDescent="0.25">
      <c r="A656" s="46" t="s">
        <v>78</v>
      </c>
      <c r="B656" s="47" t="s">
        <v>682</v>
      </c>
      <c r="C656" s="46" t="s">
        <v>67</v>
      </c>
      <c r="D656" s="46" t="s">
        <v>681</v>
      </c>
      <c r="E656" s="45" t="s">
        <v>356</v>
      </c>
      <c r="F656" s="45"/>
      <c r="G656" s="44" t="s">
        <v>107</v>
      </c>
      <c r="H656" s="43">
        <v>1</v>
      </c>
      <c r="I656" s="42">
        <v>13.44</v>
      </c>
      <c r="J656" s="42">
        <v>13.44</v>
      </c>
    </row>
    <row r="657" spans="1:10" ht="25.95" customHeight="1" x14ac:dyDescent="0.25">
      <c r="A657" s="40" t="s">
        <v>74</v>
      </c>
      <c r="B657" s="41" t="s">
        <v>355</v>
      </c>
      <c r="C657" s="40" t="s">
        <v>67</v>
      </c>
      <c r="D657" s="40" t="s">
        <v>354</v>
      </c>
      <c r="E657" s="39" t="s">
        <v>71</v>
      </c>
      <c r="F657" s="39"/>
      <c r="G657" s="38" t="s">
        <v>70</v>
      </c>
      <c r="H657" s="37">
        <v>0.1047</v>
      </c>
      <c r="I657" s="36">
        <v>19.89</v>
      </c>
      <c r="J657" s="36">
        <v>2.08</v>
      </c>
    </row>
    <row r="658" spans="1:10" ht="25.95" customHeight="1" x14ac:dyDescent="0.25">
      <c r="A658" s="40" t="s">
        <v>74</v>
      </c>
      <c r="B658" s="41" t="s">
        <v>353</v>
      </c>
      <c r="C658" s="40" t="s">
        <v>67</v>
      </c>
      <c r="D658" s="40" t="s">
        <v>352</v>
      </c>
      <c r="E658" s="39" t="s">
        <v>71</v>
      </c>
      <c r="F658" s="39"/>
      <c r="G658" s="38" t="s">
        <v>70</v>
      </c>
      <c r="H658" s="37">
        <v>0.1047</v>
      </c>
      <c r="I658" s="36">
        <v>24.24</v>
      </c>
      <c r="J658" s="36">
        <v>2.5299999999999998</v>
      </c>
    </row>
    <row r="659" spans="1:10" ht="24" customHeight="1" x14ac:dyDescent="0.25">
      <c r="A659" s="34" t="s">
        <v>69</v>
      </c>
      <c r="B659" s="35" t="s">
        <v>529</v>
      </c>
      <c r="C659" s="34" t="s">
        <v>67</v>
      </c>
      <c r="D659" s="34" t="s">
        <v>528</v>
      </c>
      <c r="E659" s="33" t="s">
        <v>65</v>
      </c>
      <c r="F659" s="33"/>
      <c r="G659" s="32" t="s">
        <v>107</v>
      </c>
      <c r="H659" s="31">
        <v>1.18E-2</v>
      </c>
      <c r="I659" s="30">
        <v>76.94</v>
      </c>
      <c r="J659" s="30">
        <v>0.9</v>
      </c>
    </row>
    <row r="660" spans="1:10" ht="25.95" customHeight="1" x14ac:dyDescent="0.25">
      <c r="A660" s="34" t="s">
        <v>69</v>
      </c>
      <c r="B660" s="35" t="s">
        <v>680</v>
      </c>
      <c r="C660" s="34" t="s">
        <v>67</v>
      </c>
      <c r="D660" s="34" t="s">
        <v>679</v>
      </c>
      <c r="E660" s="33" t="s">
        <v>65</v>
      </c>
      <c r="F660" s="33"/>
      <c r="G660" s="32" t="s">
        <v>107</v>
      </c>
      <c r="H660" s="31">
        <v>1</v>
      </c>
      <c r="I660" s="30">
        <v>6.67</v>
      </c>
      <c r="J660" s="30">
        <v>6.67</v>
      </c>
    </row>
    <row r="661" spans="1:10" ht="25.95" customHeight="1" x14ac:dyDescent="0.25">
      <c r="A661" s="34" t="s">
        <v>69</v>
      </c>
      <c r="B661" s="35" t="s">
        <v>527</v>
      </c>
      <c r="C661" s="34" t="s">
        <v>67</v>
      </c>
      <c r="D661" s="34" t="s">
        <v>526</v>
      </c>
      <c r="E661" s="33" t="s">
        <v>65</v>
      </c>
      <c r="F661" s="33"/>
      <c r="G661" s="32" t="s">
        <v>107</v>
      </c>
      <c r="H661" s="31">
        <v>1.4E-2</v>
      </c>
      <c r="I661" s="30">
        <v>87.17</v>
      </c>
      <c r="J661" s="30">
        <v>1.22</v>
      </c>
    </row>
    <row r="662" spans="1:10" ht="24" customHeight="1" x14ac:dyDescent="0.25">
      <c r="A662" s="34" t="s">
        <v>69</v>
      </c>
      <c r="B662" s="35" t="s">
        <v>349</v>
      </c>
      <c r="C662" s="34" t="s">
        <v>67</v>
      </c>
      <c r="D662" s="34" t="s">
        <v>348</v>
      </c>
      <c r="E662" s="33" t="s">
        <v>65</v>
      </c>
      <c r="F662" s="33"/>
      <c r="G662" s="32" t="s">
        <v>107</v>
      </c>
      <c r="H662" s="31">
        <v>1.5699999999999999E-2</v>
      </c>
      <c r="I662" s="30">
        <v>2.89</v>
      </c>
      <c r="J662" s="30">
        <v>0.04</v>
      </c>
    </row>
    <row r="663" spans="1:10" x14ac:dyDescent="0.25">
      <c r="A663" s="29"/>
      <c r="B663" s="29"/>
      <c r="C663" s="29"/>
      <c r="D663" s="29"/>
      <c r="E663" s="29" t="s">
        <v>63</v>
      </c>
      <c r="F663" s="27">
        <v>3.67</v>
      </c>
      <c r="G663" s="29" t="s">
        <v>62</v>
      </c>
      <c r="H663" s="27">
        <v>0</v>
      </c>
      <c r="I663" s="29" t="s">
        <v>61</v>
      </c>
      <c r="J663" s="27">
        <v>3.67</v>
      </c>
    </row>
    <row r="664" spans="1:10" x14ac:dyDescent="0.25">
      <c r="A664" s="29"/>
      <c r="B664" s="29"/>
      <c r="C664" s="29"/>
      <c r="D664" s="29"/>
      <c r="E664" s="29" t="s">
        <v>60</v>
      </c>
      <c r="F664" s="27">
        <v>3.07</v>
      </c>
      <c r="G664" s="29"/>
      <c r="H664" s="28" t="s">
        <v>59</v>
      </c>
      <c r="I664" s="28"/>
      <c r="J664" s="27">
        <v>16.510000000000002</v>
      </c>
    </row>
    <row r="665" spans="1:10" ht="30" customHeight="1" thickBot="1" x14ac:dyDescent="0.3">
      <c r="A665" s="21"/>
      <c r="B665" s="21"/>
      <c r="C665" s="21"/>
      <c r="D665" s="21"/>
      <c r="E665" s="21"/>
      <c r="F665" s="21"/>
      <c r="G665" s="21" t="s">
        <v>58</v>
      </c>
      <c r="H665" s="26">
        <v>2</v>
      </c>
      <c r="I665" s="21" t="s">
        <v>57</v>
      </c>
      <c r="J665" s="25">
        <v>33.020000000000003</v>
      </c>
    </row>
    <row r="666" spans="1:10" ht="1.05" customHeight="1" thickTop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</row>
    <row r="667" spans="1:10" ht="18" customHeight="1" x14ac:dyDescent="0.25">
      <c r="A667" s="51" t="s">
        <v>678</v>
      </c>
      <c r="B667" s="48" t="s">
        <v>85</v>
      </c>
      <c r="C667" s="51" t="s">
        <v>84</v>
      </c>
      <c r="D667" s="51" t="s">
        <v>10</v>
      </c>
      <c r="E667" s="50" t="s">
        <v>83</v>
      </c>
      <c r="F667" s="50"/>
      <c r="G667" s="49" t="s">
        <v>82</v>
      </c>
      <c r="H667" s="48" t="s">
        <v>81</v>
      </c>
      <c r="I667" s="48" t="s">
        <v>80</v>
      </c>
      <c r="J667" s="48" t="s">
        <v>79</v>
      </c>
    </row>
    <row r="668" spans="1:10" ht="39" customHeight="1" x14ac:dyDescent="0.25">
      <c r="A668" s="46" t="s">
        <v>78</v>
      </c>
      <c r="B668" s="47" t="s">
        <v>677</v>
      </c>
      <c r="C668" s="46" t="s">
        <v>67</v>
      </c>
      <c r="D668" s="46" t="s">
        <v>676</v>
      </c>
      <c r="E668" s="45" t="s">
        <v>356</v>
      </c>
      <c r="F668" s="45"/>
      <c r="G668" s="44" t="s">
        <v>107</v>
      </c>
      <c r="H668" s="43">
        <v>1</v>
      </c>
      <c r="I668" s="42">
        <v>17.27</v>
      </c>
      <c r="J668" s="42">
        <v>17.27</v>
      </c>
    </row>
    <row r="669" spans="1:10" ht="25.95" customHeight="1" x14ac:dyDescent="0.25">
      <c r="A669" s="40" t="s">
        <v>74</v>
      </c>
      <c r="B669" s="41" t="s">
        <v>355</v>
      </c>
      <c r="C669" s="40" t="s">
        <v>67</v>
      </c>
      <c r="D669" s="40" t="s">
        <v>354</v>
      </c>
      <c r="E669" s="39" t="s">
        <v>71</v>
      </c>
      <c r="F669" s="39"/>
      <c r="G669" s="38" t="s">
        <v>70</v>
      </c>
      <c r="H669" s="37">
        <v>0.12709999999999999</v>
      </c>
      <c r="I669" s="36">
        <v>19.89</v>
      </c>
      <c r="J669" s="36">
        <v>2.52</v>
      </c>
    </row>
    <row r="670" spans="1:10" ht="25.95" customHeight="1" x14ac:dyDescent="0.25">
      <c r="A670" s="40" t="s">
        <v>74</v>
      </c>
      <c r="B670" s="41" t="s">
        <v>353</v>
      </c>
      <c r="C670" s="40" t="s">
        <v>67</v>
      </c>
      <c r="D670" s="40" t="s">
        <v>352</v>
      </c>
      <c r="E670" s="39" t="s">
        <v>71</v>
      </c>
      <c r="F670" s="39"/>
      <c r="G670" s="38" t="s">
        <v>70</v>
      </c>
      <c r="H670" s="37">
        <v>0.12709999999999999</v>
      </c>
      <c r="I670" s="36">
        <v>24.24</v>
      </c>
      <c r="J670" s="36">
        <v>3.08</v>
      </c>
    </row>
    <row r="671" spans="1:10" ht="24" customHeight="1" x14ac:dyDescent="0.25">
      <c r="A671" s="34" t="s">
        <v>69</v>
      </c>
      <c r="B671" s="35" t="s">
        <v>529</v>
      </c>
      <c r="C671" s="34" t="s">
        <v>67</v>
      </c>
      <c r="D671" s="34" t="s">
        <v>528</v>
      </c>
      <c r="E671" s="33" t="s">
        <v>65</v>
      </c>
      <c r="F671" s="33"/>
      <c r="G671" s="32" t="s">
        <v>107</v>
      </c>
      <c r="H671" s="31">
        <v>1.6500000000000001E-2</v>
      </c>
      <c r="I671" s="30">
        <v>76.94</v>
      </c>
      <c r="J671" s="30">
        <v>1.26</v>
      </c>
    </row>
    <row r="672" spans="1:10" ht="25.95" customHeight="1" x14ac:dyDescent="0.25">
      <c r="A672" s="34" t="s">
        <v>69</v>
      </c>
      <c r="B672" s="35" t="s">
        <v>675</v>
      </c>
      <c r="C672" s="34" t="s">
        <v>67</v>
      </c>
      <c r="D672" s="34" t="s">
        <v>674</v>
      </c>
      <c r="E672" s="33" t="s">
        <v>65</v>
      </c>
      <c r="F672" s="33"/>
      <c r="G672" s="32" t="s">
        <v>107</v>
      </c>
      <c r="H672" s="31">
        <v>1</v>
      </c>
      <c r="I672" s="30">
        <v>8.4499999999999993</v>
      </c>
      <c r="J672" s="30">
        <v>8.4499999999999993</v>
      </c>
    </row>
    <row r="673" spans="1:10" ht="25.95" customHeight="1" x14ac:dyDescent="0.25">
      <c r="A673" s="34" t="s">
        <v>69</v>
      </c>
      <c r="B673" s="35" t="s">
        <v>527</v>
      </c>
      <c r="C673" s="34" t="s">
        <v>67</v>
      </c>
      <c r="D673" s="34" t="s">
        <v>526</v>
      </c>
      <c r="E673" s="33" t="s">
        <v>65</v>
      </c>
      <c r="F673" s="33"/>
      <c r="G673" s="32" t="s">
        <v>107</v>
      </c>
      <c r="H673" s="31">
        <v>2.1999999999999999E-2</v>
      </c>
      <c r="I673" s="30">
        <v>87.17</v>
      </c>
      <c r="J673" s="30">
        <v>1.91</v>
      </c>
    </row>
    <row r="674" spans="1:10" ht="24" customHeight="1" x14ac:dyDescent="0.25">
      <c r="A674" s="34" t="s">
        <v>69</v>
      </c>
      <c r="B674" s="35" t="s">
        <v>349</v>
      </c>
      <c r="C674" s="34" t="s">
        <v>67</v>
      </c>
      <c r="D674" s="34" t="s">
        <v>348</v>
      </c>
      <c r="E674" s="33" t="s">
        <v>65</v>
      </c>
      <c r="F674" s="33"/>
      <c r="G674" s="32" t="s">
        <v>107</v>
      </c>
      <c r="H674" s="31">
        <v>1.9E-2</v>
      </c>
      <c r="I674" s="30">
        <v>2.89</v>
      </c>
      <c r="J674" s="30">
        <v>0.05</v>
      </c>
    </row>
    <row r="675" spans="1:10" x14ac:dyDescent="0.25">
      <c r="A675" s="29"/>
      <c r="B675" s="29"/>
      <c r="C675" s="29"/>
      <c r="D675" s="29"/>
      <c r="E675" s="29" t="s">
        <v>63</v>
      </c>
      <c r="F675" s="27">
        <v>4.45</v>
      </c>
      <c r="G675" s="29" t="s">
        <v>62</v>
      </c>
      <c r="H675" s="27">
        <v>0</v>
      </c>
      <c r="I675" s="29" t="s">
        <v>61</v>
      </c>
      <c r="J675" s="27">
        <v>4.45</v>
      </c>
    </row>
    <row r="676" spans="1:10" x14ac:dyDescent="0.25">
      <c r="A676" s="29"/>
      <c r="B676" s="29"/>
      <c r="C676" s="29"/>
      <c r="D676" s="29"/>
      <c r="E676" s="29" t="s">
        <v>60</v>
      </c>
      <c r="F676" s="27">
        <v>3.95</v>
      </c>
      <c r="G676" s="29"/>
      <c r="H676" s="28" t="s">
        <v>59</v>
      </c>
      <c r="I676" s="28"/>
      <c r="J676" s="27">
        <v>21.22</v>
      </c>
    </row>
    <row r="677" spans="1:10" ht="30" customHeight="1" thickBot="1" x14ac:dyDescent="0.3">
      <c r="A677" s="21"/>
      <c r="B677" s="21"/>
      <c r="C677" s="21"/>
      <c r="D677" s="21"/>
      <c r="E677" s="21"/>
      <c r="F677" s="21"/>
      <c r="G677" s="21" t="s">
        <v>58</v>
      </c>
      <c r="H677" s="26">
        <v>1</v>
      </c>
      <c r="I677" s="21" t="s">
        <v>57</v>
      </c>
      <c r="J677" s="25">
        <v>21.22</v>
      </c>
    </row>
    <row r="678" spans="1:10" ht="1.05" customHeight="1" thickTop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</row>
    <row r="679" spans="1:10" ht="18" customHeight="1" x14ac:dyDescent="0.25">
      <c r="A679" s="51" t="s">
        <v>673</v>
      </c>
      <c r="B679" s="48" t="s">
        <v>85</v>
      </c>
      <c r="C679" s="51" t="s">
        <v>84</v>
      </c>
      <c r="D679" s="51" t="s">
        <v>10</v>
      </c>
      <c r="E679" s="50" t="s">
        <v>83</v>
      </c>
      <c r="F679" s="50"/>
      <c r="G679" s="49" t="s">
        <v>82</v>
      </c>
      <c r="H679" s="48" t="s">
        <v>81</v>
      </c>
      <c r="I679" s="48" t="s">
        <v>80</v>
      </c>
      <c r="J679" s="48" t="s">
        <v>79</v>
      </c>
    </row>
    <row r="680" spans="1:10" ht="39" customHeight="1" x14ac:dyDescent="0.25">
      <c r="A680" s="46" t="s">
        <v>78</v>
      </c>
      <c r="B680" s="47" t="s">
        <v>672</v>
      </c>
      <c r="C680" s="46" t="s">
        <v>67</v>
      </c>
      <c r="D680" s="46" t="s">
        <v>671</v>
      </c>
      <c r="E680" s="45" t="s">
        <v>356</v>
      </c>
      <c r="F680" s="45"/>
      <c r="G680" s="44" t="s">
        <v>107</v>
      </c>
      <c r="H680" s="43">
        <v>1</v>
      </c>
      <c r="I680" s="42">
        <v>14.46</v>
      </c>
      <c r="J680" s="42">
        <v>14.46</v>
      </c>
    </row>
    <row r="681" spans="1:10" ht="25.95" customHeight="1" x14ac:dyDescent="0.25">
      <c r="A681" s="40" t="s">
        <v>74</v>
      </c>
      <c r="B681" s="41" t="s">
        <v>355</v>
      </c>
      <c r="C681" s="40" t="s">
        <v>67</v>
      </c>
      <c r="D681" s="40" t="s">
        <v>354</v>
      </c>
      <c r="E681" s="39" t="s">
        <v>71</v>
      </c>
      <c r="F681" s="39"/>
      <c r="G681" s="38" t="s">
        <v>70</v>
      </c>
      <c r="H681" s="37">
        <v>0.12709999999999999</v>
      </c>
      <c r="I681" s="36">
        <v>19.89</v>
      </c>
      <c r="J681" s="36">
        <v>2.52</v>
      </c>
    </row>
    <row r="682" spans="1:10" ht="25.95" customHeight="1" x14ac:dyDescent="0.25">
      <c r="A682" s="40" t="s">
        <v>74</v>
      </c>
      <c r="B682" s="41" t="s">
        <v>353</v>
      </c>
      <c r="C682" s="40" t="s">
        <v>67</v>
      </c>
      <c r="D682" s="40" t="s">
        <v>352</v>
      </c>
      <c r="E682" s="39" t="s">
        <v>71</v>
      </c>
      <c r="F682" s="39"/>
      <c r="G682" s="38" t="s">
        <v>70</v>
      </c>
      <c r="H682" s="37">
        <v>0.12709999999999999</v>
      </c>
      <c r="I682" s="36">
        <v>24.24</v>
      </c>
      <c r="J682" s="36">
        <v>3.08</v>
      </c>
    </row>
    <row r="683" spans="1:10" ht="24" customHeight="1" x14ac:dyDescent="0.25">
      <c r="A683" s="34" t="s">
        <v>69</v>
      </c>
      <c r="B683" s="35" t="s">
        <v>529</v>
      </c>
      <c r="C683" s="34" t="s">
        <v>67</v>
      </c>
      <c r="D683" s="34" t="s">
        <v>528</v>
      </c>
      <c r="E683" s="33" t="s">
        <v>65</v>
      </c>
      <c r="F683" s="33"/>
      <c r="G683" s="32" t="s">
        <v>107</v>
      </c>
      <c r="H683" s="31">
        <v>1.6500000000000001E-2</v>
      </c>
      <c r="I683" s="30">
        <v>76.94</v>
      </c>
      <c r="J683" s="30">
        <v>1.26</v>
      </c>
    </row>
    <row r="684" spans="1:10" ht="25.95" customHeight="1" x14ac:dyDescent="0.25">
      <c r="A684" s="34" t="s">
        <v>69</v>
      </c>
      <c r="B684" s="35" t="s">
        <v>670</v>
      </c>
      <c r="C684" s="34" t="s">
        <v>67</v>
      </c>
      <c r="D684" s="34" t="s">
        <v>669</v>
      </c>
      <c r="E684" s="33" t="s">
        <v>65</v>
      </c>
      <c r="F684" s="33"/>
      <c r="G684" s="32" t="s">
        <v>107</v>
      </c>
      <c r="H684" s="31">
        <v>1</v>
      </c>
      <c r="I684" s="30">
        <v>5.64</v>
      </c>
      <c r="J684" s="30">
        <v>5.64</v>
      </c>
    </row>
    <row r="685" spans="1:10" ht="25.95" customHeight="1" x14ac:dyDescent="0.25">
      <c r="A685" s="34" t="s">
        <v>69</v>
      </c>
      <c r="B685" s="35" t="s">
        <v>527</v>
      </c>
      <c r="C685" s="34" t="s">
        <v>67</v>
      </c>
      <c r="D685" s="34" t="s">
        <v>526</v>
      </c>
      <c r="E685" s="33" t="s">
        <v>65</v>
      </c>
      <c r="F685" s="33"/>
      <c r="G685" s="32" t="s">
        <v>107</v>
      </c>
      <c r="H685" s="31">
        <v>2.1999999999999999E-2</v>
      </c>
      <c r="I685" s="30">
        <v>87.17</v>
      </c>
      <c r="J685" s="30">
        <v>1.91</v>
      </c>
    </row>
    <row r="686" spans="1:10" ht="24" customHeight="1" x14ac:dyDescent="0.25">
      <c r="A686" s="34" t="s">
        <v>69</v>
      </c>
      <c r="B686" s="35" t="s">
        <v>349</v>
      </c>
      <c r="C686" s="34" t="s">
        <v>67</v>
      </c>
      <c r="D686" s="34" t="s">
        <v>348</v>
      </c>
      <c r="E686" s="33" t="s">
        <v>65</v>
      </c>
      <c r="F686" s="33"/>
      <c r="G686" s="32" t="s">
        <v>107</v>
      </c>
      <c r="H686" s="31">
        <v>1.9E-2</v>
      </c>
      <c r="I686" s="30">
        <v>2.89</v>
      </c>
      <c r="J686" s="30">
        <v>0.05</v>
      </c>
    </row>
    <row r="687" spans="1:10" x14ac:dyDescent="0.25">
      <c r="A687" s="29"/>
      <c r="B687" s="29"/>
      <c r="C687" s="29"/>
      <c r="D687" s="29"/>
      <c r="E687" s="29" t="s">
        <v>63</v>
      </c>
      <c r="F687" s="27">
        <v>4.45</v>
      </c>
      <c r="G687" s="29" t="s">
        <v>62</v>
      </c>
      <c r="H687" s="27">
        <v>0</v>
      </c>
      <c r="I687" s="29" t="s">
        <v>61</v>
      </c>
      <c r="J687" s="27">
        <v>4.45</v>
      </c>
    </row>
    <row r="688" spans="1:10" x14ac:dyDescent="0.25">
      <c r="A688" s="29"/>
      <c r="B688" s="29"/>
      <c r="C688" s="29"/>
      <c r="D688" s="29"/>
      <c r="E688" s="29" t="s">
        <v>60</v>
      </c>
      <c r="F688" s="27">
        <v>3.3</v>
      </c>
      <c r="G688" s="29"/>
      <c r="H688" s="28" t="s">
        <v>59</v>
      </c>
      <c r="I688" s="28"/>
      <c r="J688" s="27">
        <v>17.760000000000002</v>
      </c>
    </row>
    <row r="689" spans="1:10" ht="30" customHeight="1" thickBot="1" x14ac:dyDescent="0.3">
      <c r="A689" s="21"/>
      <c r="B689" s="21"/>
      <c r="C689" s="21"/>
      <c r="D689" s="21"/>
      <c r="E689" s="21"/>
      <c r="F689" s="21"/>
      <c r="G689" s="21" t="s">
        <v>58</v>
      </c>
      <c r="H689" s="26">
        <v>9</v>
      </c>
      <c r="I689" s="21" t="s">
        <v>57</v>
      </c>
      <c r="J689" s="25">
        <v>159.84</v>
      </c>
    </row>
    <row r="690" spans="1:10" ht="1.05" customHeight="1" thickTop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</row>
    <row r="691" spans="1:10" ht="18" customHeight="1" x14ac:dyDescent="0.25">
      <c r="A691" s="51" t="s">
        <v>668</v>
      </c>
      <c r="B691" s="48" t="s">
        <v>85</v>
      </c>
      <c r="C691" s="51" t="s">
        <v>84</v>
      </c>
      <c r="D691" s="51" t="s">
        <v>10</v>
      </c>
      <c r="E691" s="50" t="s">
        <v>83</v>
      </c>
      <c r="F691" s="50"/>
      <c r="G691" s="49" t="s">
        <v>82</v>
      </c>
      <c r="H691" s="48" t="s">
        <v>81</v>
      </c>
      <c r="I691" s="48" t="s">
        <v>80</v>
      </c>
      <c r="J691" s="48" t="s">
        <v>79</v>
      </c>
    </row>
    <row r="692" spans="1:10" ht="52.05" customHeight="1" x14ac:dyDescent="0.25">
      <c r="A692" s="46" t="s">
        <v>78</v>
      </c>
      <c r="B692" s="47" t="s">
        <v>667</v>
      </c>
      <c r="C692" s="46" t="s">
        <v>67</v>
      </c>
      <c r="D692" s="46" t="s">
        <v>666</v>
      </c>
      <c r="E692" s="45" t="s">
        <v>356</v>
      </c>
      <c r="F692" s="45"/>
      <c r="G692" s="44" t="s">
        <v>107</v>
      </c>
      <c r="H692" s="43">
        <v>1</v>
      </c>
      <c r="I692" s="42">
        <v>9.74</v>
      </c>
      <c r="J692" s="42">
        <v>9.74</v>
      </c>
    </row>
    <row r="693" spans="1:10" ht="25.95" customHeight="1" x14ac:dyDescent="0.25">
      <c r="A693" s="40" t="s">
        <v>74</v>
      </c>
      <c r="B693" s="41" t="s">
        <v>355</v>
      </c>
      <c r="C693" s="40" t="s">
        <v>67</v>
      </c>
      <c r="D693" s="40" t="s">
        <v>354</v>
      </c>
      <c r="E693" s="39" t="s">
        <v>71</v>
      </c>
      <c r="F693" s="39"/>
      <c r="G693" s="38" t="s">
        <v>70</v>
      </c>
      <c r="H693" s="37">
        <v>0.127</v>
      </c>
      <c r="I693" s="36">
        <v>19.89</v>
      </c>
      <c r="J693" s="36">
        <v>2.52</v>
      </c>
    </row>
    <row r="694" spans="1:10" ht="25.95" customHeight="1" x14ac:dyDescent="0.25">
      <c r="A694" s="40" t="s">
        <v>74</v>
      </c>
      <c r="B694" s="41" t="s">
        <v>353</v>
      </c>
      <c r="C694" s="40" t="s">
        <v>67</v>
      </c>
      <c r="D694" s="40" t="s">
        <v>352</v>
      </c>
      <c r="E694" s="39" t="s">
        <v>71</v>
      </c>
      <c r="F694" s="39"/>
      <c r="G694" s="38" t="s">
        <v>70</v>
      </c>
      <c r="H694" s="37">
        <v>0.127</v>
      </c>
      <c r="I694" s="36">
        <v>24.24</v>
      </c>
      <c r="J694" s="36">
        <v>3.07</v>
      </c>
    </row>
    <row r="695" spans="1:10" ht="24" customHeight="1" x14ac:dyDescent="0.25">
      <c r="A695" s="34" t="s">
        <v>69</v>
      </c>
      <c r="B695" s="35" t="s">
        <v>529</v>
      </c>
      <c r="C695" s="34" t="s">
        <v>67</v>
      </c>
      <c r="D695" s="34" t="s">
        <v>528</v>
      </c>
      <c r="E695" s="33" t="s">
        <v>65</v>
      </c>
      <c r="F695" s="33"/>
      <c r="G695" s="32" t="s">
        <v>107</v>
      </c>
      <c r="H695" s="31">
        <v>9.9000000000000008E-3</v>
      </c>
      <c r="I695" s="30">
        <v>76.94</v>
      </c>
      <c r="J695" s="30">
        <v>0.76</v>
      </c>
    </row>
    <row r="696" spans="1:10" ht="25.95" customHeight="1" x14ac:dyDescent="0.25">
      <c r="A696" s="34" t="s">
        <v>69</v>
      </c>
      <c r="B696" s="35" t="s">
        <v>665</v>
      </c>
      <c r="C696" s="34" t="s">
        <v>67</v>
      </c>
      <c r="D696" s="34" t="s">
        <v>664</v>
      </c>
      <c r="E696" s="33" t="s">
        <v>65</v>
      </c>
      <c r="F696" s="33"/>
      <c r="G696" s="32" t="s">
        <v>107</v>
      </c>
      <c r="H696" s="31">
        <v>1</v>
      </c>
      <c r="I696" s="30">
        <v>2.0699999999999998</v>
      </c>
      <c r="J696" s="30">
        <v>2.0699999999999998</v>
      </c>
    </row>
    <row r="697" spans="1:10" ht="25.95" customHeight="1" x14ac:dyDescent="0.25">
      <c r="A697" s="34" t="s">
        <v>69</v>
      </c>
      <c r="B697" s="35" t="s">
        <v>527</v>
      </c>
      <c r="C697" s="34" t="s">
        <v>67</v>
      </c>
      <c r="D697" s="34" t="s">
        <v>526</v>
      </c>
      <c r="E697" s="33" t="s">
        <v>65</v>
      </c>
      <c r="F697" s="33"/>
      <c r="G697" s="32" t="s">
        <v>107</v>
      </c>
      <c r="H697" s="31">
        <v>1.4999999999999999E-2</v>
      </c>
      <c r="I697" s="30">
        <v>87.17</v>
      </c>
      <c r="J697" s="30">
        <v>1.3</v>
      </c>
    </row>
    <row r="698" spans="1:10" ht="24" customHeight="1" x14ac:dyDescent="0.25">
      <c r="A698" s="34" t="s">
        <v>69</v>
      </c>
      <c r="B698" s="35" t="s">
        <v>349</v>
      </c>
      <c r="C698" s="34" t="s">
        <v>67</v>
      </c>
      <c r="D698" s="34" t="s">
        <v>348</v>
      </c>
      <c r="E698" s="33" t="s">
        <v>65</v>
      </c>
      <c r="F698" s="33"/>
      <c r="G698" s="32" t="s">
        <v>107</v>
      </c>
      <c r="H698" s="31">
        <v>7.1000000000000004E-3</v>
      </c>
      <c r="I698" s="30">
        <v>2.89</v>
      </c>
      <c r="J698" s="30">
        <v>0.02</v>
      </c>
    </row>
    <row r="699" spans="1:10" x14ac:dyDescent="0.25">
      <c r="A699" s="29"/>
      <c r="B699" s="29"/>
      <c r="C699" s="29"/>
      <c r="D699" s="29"/>
      <c r="E699" s="29" t="s">
        <v>63</v>
      </c>
      <c r="F699" s="27">
        <v>4.45</v>
      </c>
      <c r="G699" s="29" t="s">
        <v>62</v>
      </c>
      <c r="H699" s="27">
        <v>0</v>
      </c>
      <c r="I699" s="29" t="s">
        <v>61</v>
      </c>
      <c r="J699" s="27">
        <v>4.45</v>
      </c>
    </row>
    <row r="700" spans="1:10" x14ac:dyDescent="0.25">
      <c r="A700" s="29"/>
      <c r="B700" s="29"/>
      <c r="C700" s="29"/>
      <c r="D700" s="29"/>
      <c r="E700" s="29" t="s">
        <v>60</v>
      </c>
      <c r="F700" s="27">
        <v>2.2200000000000002</v>
      </c>
      <c r="G700" s="29"/>
      <c r="H700" s="28" t="s">
        <v>59</v>
      </c>
      <c r="I700" s="28"/>
      <c r="J700" s="27">
        <v>11.96</v>
      </c>
    </row>
    <row r="701" spans="1:10" ht="30" customHeight="1" thickBot="1" x14ac:dyDescent="0.3">
      <c r="A701" s="21"/>
      <c r="B701" s="21"/>
      <c r="C701" s="21"/>
      <c r="D701" s="21"/>
      <c r="E701" s="21"/>
      <c r="F701" s="21"/>
      <c r="G701" s="21" t="s">
        <v>58</v>
      </c>
      <c r="H701" s="26">
        <v>20</v>
      </c>
      <c r="I701" s="21" t="s">
        <v>57</v>
      </c>
      <c r="J701" s="25">
        <v>239.2</v>
      </c>
    </row>
    <row r="702" spans="1:10" ht="1.05" customHeight="1" thickTop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</row>
    <row r="703" spans="1:10" ht="18" customHeight="1" x14ac:dyDescent="0.25">
      <c r="A703" s="51" t="s">
        <v>663</v>
      </c>
      <c r="B703" s="48" t="s">
        <v>85</v>
      </c>
      <c r="C703" s="51" t="s">
        <v>84</v>
      </c>
      <c r="D703" s="51" t="s">
        <v>10</v>
      </c>
      <c r="E703" s="50" t="s">
        <v>83</v>
      </c>
      <c r="F703" s="50"/>
      <c r="G703" s="49" t="s">
        <v>82</v>
      </c>
      <c r="H703" s="48" t="s">
        <v>81</v>
      </c>
      <c r="I703" s="48" t="s">
        <v>80</v>
      </c>
      <c r="J703" s="48" t="s">
        <v>79</v>
      </c>
    </row>
    <row r="704" spans="1:10" ht="52.05" customHeight="1" x14ac:dyDescent="0.25">
      <c r="A704" s="46" t="s">
        <v>78</v>
      </c>
      <c r="B704" s="47" t="s">
        <v>662</v>
      </c>
      <c r="C704" s="46" t="s">
        <v>67</v>
      </c>
      <c r="D704" s="46" t="s">
        <v>661</v>
      </c>
      <c r="E704" s="45" t="s">
        <v>356</v>
      </c>
      <c r="F704" s="45"/>
      <c r="G704" s="44" t="s">
        <v>107</v>
      </c>
      <c r="H704" s="43">
        <v>1</v>
      </c>
      <c r="I704" s="42">
        <v>10.47</v>
      </c>
      <c r="J704" s="42">
        <v>10.47</v>
      </c>
    </row>
    <row r="705" spans="1:10" ht="25.95" customHeight="1" x14ac:dyDescent="0.25">
      <c r="A705" s="40" t="s">
        <v>74</v>
      </c>
      <c r="B705" s="41" t="s">
        <v>355</v>
      </c>
      <c r="C705" s="40" t="s">
        <v>67</v>
      </c>
      <c r="D705" s="40" t="s">
        <v>354</v>
      </c>
      <c r="E705" s="39" t="s">
        <v>71</v>
      </c>
      <c r="F705" s="39"/>
      <c r="G705" s="38" t="s">
        <v>70</v>
      </c>
      <c r="H705" s="37">
        <v>3.4299999999999997E-2</v>
      </c>
      <c r="I705" s="36">
        <v>19.89</v>
      </c>
      <c r="J705" s="36">
        <v>0.68</v>
      </c>
    </row>
    <row r="706" spans="1:10" ht="25.95" customHeight="1" x14ac:dyDescent="0.25">
      <c r="A706" s="40" t="s">
        <v>74</v>
      </c>
      <c r="B706" s="41" t="s">
        <v>353</v>
      </c>
      <c r="C706" s="40" t="s">
        <v>67</v>
      </c>
      <c r="D706" s="40" t="s">
        <v>352</v>
      </c>
      <c r="E706" s="39" t="s">
        <v>71</v>
      </c>
      <c r="F706" s="39"/>
      <c r="G706" s="38" t="s">
        <v>70</v>
      </c>
      <c r="H706" s="37">
        <v>3.4299999999999997E-2</v>
      </c>
      <c r="I706" s="36">
        <v>24.24</v>
      </c>
      <c r="J706" s="36">
        <v>0.83</v>
      </c>
    </row>
    <row r="707" spans="1:10" ht="25.95" customHeight="1" x14ac:dyDescent="0.25">
      <c r="A707" s="34" t="s">
        <v>69</v>
      </c>
      <c r="B707" s="35" t="s">
        <v>640</v>
      </c>
      <c r="C707" s="34" t="s">
        <v>67</v>
      </c>
      <c r="D707" s="34" t="s">
        <v>639</v>
      </c>
      <c r="E707" s="33" t="s">
        <v>65</v>
      </c>
      <c r="F707" s="33"/>
      <c r="G707" s="32" t="s">
        <v>107</v>
      </c>
      <c r="H707" s="31">
        <v>2</v>
      </c>
      <c r="I707" s="30">
        <v>1.83</v>
      </c>
      <c r="J707" s="30">
        <v>3.66</v>
      </c>
    </row>
    <row r="708" spans="1:10" ht="25.95" customHeight="1" x14ac:dyDescent="0.25">
      <c r="A708" s="34" t="s">
        <v>69</v>
      </c>
      <c r="B708" s="35" t="s">
        <v>660</v>
      </c>
      <c r="C708" s="34" t="s">
        <v>67</v>
      </c>
      <c r="D708" s="34" t="s">
        <v>659</v>
      </c>
      <c r="E708" s="33" t="s">
        <v>65</v>
      </c>
      <c r="F708" s="33"/>
      <c r="G708" s="32" t="s">
        <v>107</v>
      </c>
      <c r="H708" s="31">
        <v>1</v>
      </c>
      <c r="I708" s="30">
        <v>3.72</v>
      </c>
      <c r="J708" s="30">
        <v>3.72</v>
      </c>
    </row>
    <row r="709" spans="1:10" ht="39" customHeight="1" x14ac:dyDescent="0.25">
      <c r="A709" s="34" t="s">
        <v>69</v>
      </c>
      <c r="B709" s="35" t="s">
        <v>363</v>
      </c>
      <c r="C709" s="34" t="s">
        <v>67</v>
      </c>
      <c r="D709" s="34" t="s">
        <v>362</v>
      </c>
      <c r="E709" s="33" t="s">
        <v>65</v>
      </c>
      <c r="F709" s="33"/>
      <c r="G709" s="32" t="s">
        <v>107</v>
      </c>
      <c r="H709" s="31">
        <v>0.05</v>
      </c>
      <c r="I709" s="30">
        <v>31.75</v>
      </c>
      <c r="J709" s="30">
        <v>1.58</v>
      </c>
    </row>
    <row r="710" spans="1:10" x14ac:dyDescent="0.25">
      <c r="A710" s="29"/>
      <c r="B710" s="29"/>
      <c r="C710" s="29"/>
      <c r="D710" s="29"/>
      <c r="E710" s="29" t="s">
        <v>63</v>
      </c>
      <c r="F710" s="27">
        <v>1.19</v>
      </c>
      <c r="G710" s="29" t="s">
        <v>62</v>
      </c>
      <c r="H710" s="27">
        <v>0</v>
      </c>
      <c r="I710" s="29" t="s">
        <v>61</v>
      </c>
      <c r="J710" s="27">
        <v>1.19</v>
      </c>
    </row>
    <row r="711" spans="1:10" x14ac:dyDescent="0.25">
      <c r="A711" s="29"/>
      <c r="B711" s="29"/>
      <c r="C711" s="29"/>
      <c r="D711" s="29"/>
      <c r="E711" s="29" t="s">
        <v>60</v>
      </c>
      <c r="F711" s="27">
        <v>2.39</v>
      </c>
      <c r="G711" s="29"/>
      <c r="H711" s="28" t="s">
        <v>59</v>
      </c>
      <c r="I711" s="28"/>
      <c r="J711" s="27">
        <v>12.86</v>
      </c>
    </row>
    <row r="712" spans="1:10" ht="30" customHeight="1" thickBot="1" x14ac:dyDescent="0.3">
      <c r="A712" s="21"/>
      <c r="B712" s="21"/>
      <c r="C712" s="21"/>
      <c r="D712" s="21"/>
      <c r="E712" s="21"/>
      <c r="F712" s="21"/>
      <c r="G712" s="21" t="s">
        <v>58</v>
      </c>
      <c r="H712" s="26">
        <v>11</v>
      </c>
      <c r="I712" s="21" t="s">
        <v>57</v>
      </c>
      <c r="J712" s="25">
        <v>141.46</v>
      </c>
    </row>
    <row r="713" spans="1:10" ht="1.05" customHeight="1" thickTop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</row>
    <row r="714" spans="1:10" ht="18" customHeight="1" x14ac:dyDescent="0.25">
      <c r="A714" s="51" t="s">
        <v>658</v>
      </c>
      <c r="B714" s="48" t="s">
        <v>85</v>
      </c>
      <c r="C714" s="51" t="s">
        <v>84</v>
      </c>
      <c r="D714" s="51" t="s">
        <v>10</v>
      </c>
      <c r="E714" s="50" t="s">
        <v>83</v>
      </c>
      <c r="F714" s="50"/>
      <c r="G714" s="49" t="s">
        <v>82</v>
      </c>
      <c r="H714" s="48" t="s">
        <v>81</v>
      </c>
      <c r="I714" s="48" t="s">
        <v>80</v>
      </c>
      <c r="J714" s="48" t="s">
        <v>79</v>
      </c>
    </row>
    <row r="715" spans="1:10" ht="52.05" customHeight="1" x14ac:dyDescent="0.25">
      <c r="A715" s="46" t="s">
        <v>78</v>
      </c>
      <c r="B715" s="47" t="s">
        <v>657</v>
      </c>
      <c r="C715" s="46" t="s">
        <v>67</v>
      </c>
      <c r="D715" s="46" t="s">
        <v>656</v>
      </c>
      <c r="E715" s="45" t="s">
        <v>356</v>
      </c>
      <c r="F715" s="45"/>
      <c r="G715" s="44" t="s">
        <v>107</v>
      </c>
      <c r="H715" s="43">
        <v>1</v>
      </c>
      <c r="I715" s="42">
        <v>9.76</v>
      </c>
      <c r="J715" s="42">
        <v>9.76</v>
      </c>
    </row>
    <row r="716" spans="1:10" ht="25.95" customHeight="1" x14ac:dyDescent="0.25">
      <c r="A716" s="40" t="s">
        <v>74</v>
      </c>
      <c r="B716" s="41" t="s">
        <v>355</v>
      </c>
      <c r="C716" s="40" t="s">
        <v>67</v>
      </c>
      <c r="D716" s="40" t="s">
        <v>354</v>
      </c>
      <c r="E716" s="39" t="s">
        <v>71</v>
      </c>
      <c r="F716" s="39"/>
      <c r="G716" s="38" t="s">
        <v>70</v>
      </c>
      <c r="H716" s="37">
        <v>3.4299999999999997E-2</v>
      </c>
      <c r="I716" s="36">
        <v>19.89</v>
      </c>
      <c r="J716" s="36">
        <v>0.68</v>
      </c>
    </row>
    <row r="717" spans="1:10" ht="25.95" customHeight="1" x14ac:dyDescent="0.25">
      <c r="A717" s="40" t="s">
        <v>74</v>
      </c>
      <c r="B717" s="41" t="s">
        <v>353</v>
      </c>
      <c r="C717" s="40" t="s">
        <v>67</v>
      </c>
      <c r="D717" s="40" t="s">
        <v>352</v>
      </c>
      <c r="E717" s="39" t="s">
        <v>71</v>
      </c>
      <c r="F717" s="39"/>
      <c r="G717" s="38" t="s">
        <v>70</v>
      </c>
      <c r="H717" s="37">
        <v>3.4299999999999997E-2</v>
      </c>
      <c r="I717" s="36">
        <v>24.24</v>
      </c>
      <c r="J717" s="36">
        <v>0.83</v>
      </c>
    </row>
    <row r="718" spans="1:10" ht="25.95" customHeight="1" x14ac:dyDescent="0.25">
      <c r="A718" s="34" t="s">
        <v>69</v>
      </c>
      <c r="B718" s="35" t="s">
        <v>640</v>
      </c>
      <c r="C718" s="34" t="s">
        <v>67</v>
      </c>
      <c r="D718" s="34" t="s">
        <v>639</v>
      </c>
      <c r="E718" s="33" t="s">
        <v>65</v>
      </c>
      <c r="F718" s="33"/>
      <c r="G718" s="32" t="s">
        <v>107</v>
      </c>
      <c r="H718" s="31">
        <v>2</v>
      </c>
      <c r="I718" s="30">
        <v>1.83</v>
      </c>
      <c r="J718" s="30">
        <v>3.66</v>
      </c>
    </row>
    <row r="719" spans="1:10" ht="25.95" customHeight="1" x14ac:dyDescent="0.25">
      <c r="A719" s="34" t="s">
        <v>69</v>
      </c>
      <c r="B719" s="35" t="s">
        <v>655</v>
      </c>
      <c r="C719" s="34" t="s">
        <v>67</v>
      </c>
      <c r="D719" s="34" t="s">
        <v>654</v>
      </c>
      <c r="E719" s="33" t="s">
        <v>65</v>
      </c>
      <c r="F719" s="33"/>
      <c r="G719" s="32" t="s">
        <v>107</v>
      </c>
      <c r="H719" s="31">
        <v>1</v>
      </c>
      <c r="I719" s="30">
        <v>3.01</v>
      </c>
      <c r="J719" s="30">
        <v>3.01</v>
      </c>
    </row>
    <row r="720" spans="1:10" ht="39" customHeight="1" x14ac:dyDescent="0.25">
      <c r="A720" s="34" t="s">
        <v>69</v>
      </c>
      <c r="B720" s="35" t="s">
        <v>363</v>
      </c>
      <c r="C720" s="34" t="s">
        <v>67</v>
      </c>
      <c r="D720" s="34" t="s">
        <v>362</v>
      </c>
      <c r="E720" s="33" t="s">
        <v>65</v>
      </c>
      <c r="F720" s="33"/>
      <c r="G720" s="32" t="s">
        <v>107</v>
      </c>
      <c r="H720" s="31">
        <v>0.05</v>
      </c>
      <c r="I720" s="30">
        <v>31.75</v>
      </c>
      <c r="J720" s="30">
        <v>1.58</v>
      </c>
    </row>
    <row r="721" spans="1:10" x14ac:dyDescent="0.25">
      <c r="A721" s="29"/>
      <c r="B721" s="29"/>
      <c r="C721" s="29"/>
      <c r="D721" s="29"/>
      <c r="E721" s="29" t="s">
        <v>63</v>
      </c>
      <c r="F721" s="27">
        <v>1.19</v>
      </c>
      <c r="G721" s="29" t="s">
        <v>62</v>
      </c>
      <c r="H721" s="27">
        <v>0</v>
      </c>
      <c r="I721" s="29" t="s">
        <v>61</v>
      </c>
      <c r="J721" s="27">
        <v>1.19</v>
      </c>
    </row>
    <row r="722" spans="1:10" x14ac:dyDescent="0.25">
      <c r="A722" s="29"/>
      <c r="B722" s="29"/>
      <c r="C722" s="29"/>
      <c r="D722" s="29"/>
      <c r="E722" s="29" t="s">
        <v>60</v>
      </c>
      <c r="F722" s="27">
        <v>2.23</v>
      </c>
      <c r="G722" s="29"/>
      <c r="H722" s="28" t="s">
        <v>59</v>
      </c>
      <c r="I722" s="28"/>
      <c r="J722" s="27">
        <v>11.99</v>
      </c>
    </row>
    <row r="723" spans="1:10" ht="30" customHeight="1" thickBot="1" x14ac:dyDescent="0.3">
      <c r="A723" s="21"/>
      <c r="B723" s="21"/>
      <c r="C723" s="21"/>
      <c r="D723" s="21"/>
      <c r="E723" s="21"/>
      <c r="F723" s="21"/>
      <c r="G723" s="21" t="s">
        <v>58</v>
      </c>
      <c r="H723" s="26">
        <v>2</v>
      </c>
      <c r="I723" s="21" t="s">
        <v>57</v>
      </c>
      <c r="J723" s="25">
        <v>23.98</v>
      </c>
    </row>
    <row r="724" spans="1:10" ht="1.05" customHeight="1" thickTop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</row>
    <row r="725" spans="1:10" ht="18" customHeight="1" x14ac:dyDescent="0.25">
      <c r="A725" s="51" t="s">
        <v>653</v>
      </c>
      <c r="B725" s="48" t="s">
        <v>85</v>
      </c>
      <c r="C725" s="51" t="s">
        <v>84</v>
      </c>
      <c r="D725" s="51" t="s">
        <v>10</v>
      </c>
      <c r="E725" s="50" t="s">
        <v>83</v>
      </c>
      <c r="F725" s="50"/>
      <c r="G725" s="49" t="s">
        <v>82</v>
      </c>
      <c r="H725" s="48" t="s">
        <v>81</v>
      </c>
      <c r="I725" s="48" t="s">
        <v>80</v>
      </c>
      <c r="J725" s="48" t="s">
        <v>79</v>
      </c>
    </row>
    <row r="726" spans="1:10" ht="52.05" customHeight="1" x14ac:dyDescent="0.25">
      <c r="A726" s="46" t="s">
        <v>78</v>
      </c>
      <c r="B726" s="47" t="s">
        <v>652</v>
      </c>
      <c r="C726" s="46" t="s">
        <v>67</v>
      </c>
      <c r="D726" s="46" t="s">
        <v>651</v>
      </c>
      <c r="E726" s="45" t="s">
        <v>356</v>
      </c>
      <c r="F726" s="45"/>
      <c r="G726" s="44" t="s">
        <v>107</v>
      </c>
      <c r="H726" s="43">
        <v>1</v>
      </c>
      <c r="I726" s="42">
        <v>27.63</v>
      </c>
      <c r="J726" s="42">
        <v>27.63</v>
      </c>
    </row>
    <row r="727" spans="1:10" ht="25.95" customHeight="1" x14ac:dyDescent="0.25">
      <c r="A727" s="40" t="s">
        <v>74</v>
      </c>
      <c r="B727" s="41" t="s">
        <v>355</v>
      </c>
      <c r="C727" s="40" t="s">
        <v>67</v>
      </c>
      <c r="D727" s="40" t="s">
        <v>354</v>
      </c>
      <c r="E727" s="39" t="s">
        <v>71</v>
      </c>
      <c r="F727" s="39"/>
      <c r="G727" s="38" t="s">
        <v>70</v>
      </c>
      <c r="H727" s="37">
        <v>0.19259999999999999</v>
      </c>
      <c r="I727" s="36">
        <v>19.89</v>
      </c>
      <c r="J727" s="36">
        <v>3.83</v>
      </c>
    </row>
    <row r="728" spans="1:10" ht="25.95" customHeight="1" x14ac:dyDescent="0.25">
      <c r="A728" s="40" t="s">
        <v>74</v>
      </c>
      <c r="B728" s="41" t="s">
        <v>353</v>
      </c>
      <c r="C728" s="40" t="s">
        <v>67</v>
      </c>
      <c r="D728" s="40" t="s">
        <v>352</v>
      </c>
      <c r="E728" s="39" t="s">
        <v>71</v>
      </c>
      <c r="F728" s="39"/>
      <c r="G728" s="38" t="s">
        <v>70</v>
      </c>
      <c r="H728" s="37">
        <v>0.19259999999999999</v>
      </c>
      <c r="I728" s="36">
        <v>24.24</v>
      </c>
      <c r="J728" s="36">
        <v>4.66</v>
      </c>
    </row>
    <row r="729" spans="1:10" ht="25.95" customHeight="1" x14ac:dyDescent="0.25">
      <c r="A729" s="34" t="s">
        <v>69</v>
      </c>
      <c r="B729" s="35" t="s">
        <v>615</v>
      </c>
      <c r="C729" s="34" t="s">
        <v>67</v>
      </c>
      <c r="D729" s="34" t="s">
        <v>614</v>
      </c>
      <c r="E729" s="33" t="s">
        <v>65</v>
      </c>
      <c r="F729" s="33"/>
      <c r="G729" s="32" t="s">
        <v>107</v>
      </c>
      <c r="H729" s="31">
        <v>2</v>
      </c>
      <c r="I729" s="30">
        <v>3.25</v>
      </c>
      <c r="J729" s="30">
        <v>6.5</v>
      </c>
    </row>
    <row r="730" spans="1:10" ht="25.95" customHeight="1" x14ac:dyDescent="0.25">
      <c r="A730" s="34" t="s">
        <v>69</v>
      </c>
      <c r="B730" s="35" t="s">
        <v>650</v>
      </c>
      <c r="C730" s="34" t="s">
        <v>67</v>
      </c>
      <c r="D730" s="34" t="s">
        <v>649</v>
      </c>
      <c r="E730" s="33" t="s">
        <v>65</v>
      </c>
      <c r="F730" s="33"/>
      <c r="G730" s="32" t="s">
        <v>107</v>
      </c>
      <c r="H730" s="31">
        <v>1</v>
      </c>
      <c r="I730" s="30">
        <v>8.99</v>
      </c>
      <c r="J730" s="30">
        <v>8.99</v>
      </c>
    </row>
    <row r="731" spans="1:10" ht="39" customHeight="1" x14ac:dyDescent="0.25">
      <c r="A731" s="34" t="s">
        <v>69</v>
      </c>
      <c r="B731" s="35" t="s">
        <v>363</v>
      </c>
      <c r="C731" s="34" t="s">
        <v>67</v>
      </c>
      <c r="D731" s="34" t="s">
        <v>362</v>
      </c>
      <c r="E731" s="33" t="s">
        <v>65</v>
      </c>
      <c r="F731" s="33"/>
      <c r="G731" s="32" t="s">
        <v>107</v>
      </c>
      <c r="H731" s="31">
        <v>0.115</v>
      </c>
      <c r="I731" s="30">
        <v>31.75</v>
      </c>
      <c r="J731" s="30">
        <v>3.65</v>
      </c>
    </row>
    <row r="732" spans="1:10" x14ac:dyDescent="0.25">
      <c r="A732" s="29"/>
      <c r="B732" s="29"/>
      <c r="C732" s="29"/>
      <c r="D732" s="29"/>
      <c r="E732" s="29" t="s">
        <v>63</v>
      </c>
      <c r="F732" s="27">
        <v>6.76</v>
      </c>
      <c r="G732" s="29" t="s">
        <v>62</v>
      </c>
      <c r="H732" s="27">
        <v>0</v>
      </c>
      <c r="I732" s="29" t="s">
        <v>61</v>
      </c>
      <c r="J732" s="27">
        <v>6.76</v>
      </c>
    </row>
    <row r="733" spans="1:10" x14ac:dyDescent="0.25">
      <c r="A733" s="29"/>
      <c r="B733" s="29"/>
      <c r="C733" s="29"/>
      <c r="D733" s="29"/>
      <c r="E733" s="29" t="s">
        <v>60</v>
      </c>
      <c r="F733" s="27">
        <v>6.32</v>
      </c>
      <c r="G733" s="29"/>
      <c r="H733" s="28" t="s">
        <v>59</v>
      </c>
      <c r="I733" s="28"/>
      <c r="J733" s="27">
        <v>33.950000000000003</v>
      </c>
    </row>
    <row r="734" spans="1:10" ht="30" customHeight="1" thickBot="1" x14ac:dyDescent="0.3">
      <c r="A734" s="21"/>
      <c r="B734" s="21"/>
      <c r="C734" s="21"/>
      <c r="D734" s="21"/>
      <c r="E734" s="21"/>
      <c r="F734" s="21"/>
      <c r="G734" s="21" t="s">
        <v>58</v>
      </c>
      <c r="H734" s="26">
        <v>2</v>
      </c>
      <c r="I734" s="21" t="s">
        <v>57</v>
      </c>
      <c r="J734" s="25">
        <v>67.900000000000006</v>
      </c>
    </row>
    <row r="735" spans="1:10" ht="1.05" customHeight="1" thickTop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</row>
    <row r="736" spans="1:10" ht="18" customHeight="1" x14ac:dyDescent="0.25">
      <c r="A736" s="51" t="s">
        <v>648</v>
      </c>
      <c r="B736" s="48" t="s">
        <v>85</v>
      </c>
      <c r="C736" s="51" t="s">
        <v>84</v>
      </c>
      <c r="D736" s="51" t="s">
        <v>10</v>
      </c>
      <c r="E736" s="50" t="s">
        <v>83</v>
      </c>
      <c r="F736" s="50"/>
      <c r="G736" s="49" t="s">
        <v>82</v>
      </c>
      <c r="H736" s="48" t="s">
        <v>81</v>
      </c>
      <c r="I736" s="48" t="s">
        <v>80</v>
      </c>
      <c r="J736" s="48" t="s">
        <v>79</v>
      </c>
    </row>
    <row r="737" spans="1:10" ht="52.05" customHeight="1" x14ac:dyDescent="0.25">
      <c r="A737" s="46" t="s">
        <v>78</v>
      </c>
      <c r="B737" s="47" t="s">
        <v>647</v>
      </c>
      <c r="C737" s="46" t="s">
        <v>67</v>
      </c>
      <c r="D737" s="46" t="s">
        <v>646</v>
      </c>
      <c r="E737" s="45" t="s">
        <v>356</v>
      </c>
      <c r="F737" s="45"/>
      <c r="G737" s="44" t="s">
        <v>107</v>
      </c>
      <c r="H737" s="43">
        <v>1</v>
      </c>
      <c r="I737" s="42">
        <v>26.81</v>
      </c>
      <c r="J737" s="42">
        <v>26.81</v>
      </c>
    </row>
    <row r="738" spans="1:10" ht="25.95" customHeight="1" x14ac:dyDescent="0.25">
      <c r="A738" s="40" t="s">
        <v>74</v>
      </c>
      <c r="B738" s="41" t="s">
        <v>355</v>
      </c>
      <c r="C738" s="40" t="s">
        <v>67</v>
      </c>
      <c r="D738" s="40" t="s">
        <v>354</v>
      </c>
      <c r="E738" s="39" t="s">
        <v>71</v>
      </c>
      <c r="F738" s="39"/>
      <c r="G738" s="38" t="s">
        <v>70</v>
      </c>
      <c r="H738" s="37">
        <v>0.19259999999999999</v>
      </c>
      <c r="I738" s="36">
        <v>19.89</v>
      </c>
      <c r="J738" s="36">
        <v>3.83</v>
      </c>
    </row>
    <row r="739" spans="1:10" ht="25.95" customHeight="1" x14ac:dyDescent="0.25">
      <c r="A739" s="40" t="s">
        <v>74</v>
      </c>
      <c r="B739" s="41" t="s">
        <v>353</v>
      </c>
      <c r="C739" s="40" t="s">
        <v>67</v>
      </c>
      <c r="D739" s="40" t="s">
        <v>352</v>
      </c>
      <c r="E739" s="39" t="s">
        <v>71</v>
      </c>
      <c r="F739" s="39"/>
      <c r="G739" s="38" t="s">
        <v>70</v>
      </c>
      <c r="H739" s="37">
        <v>0.19259999999999999</v>
      </c>
      <c r="I739" s="36">
        <v>24.24</v>
      </c>
      <c r="J739" s="36">
        <v>4.66</v>
      </c>
    </row>
    <row r="740" spans="1:10" ht="25.95" customHeight="1" x14ac:dyDescent="0.25">
      <c r="A740" s="34" t="s">
        <v>69</v>
      </c>
      <c r="B740" s="35" t="s">
        <v>615</v>
      </c>
      <c r="C740" s="34" t="s">
        <v>67</v>
      </c>
      <c r="D740" s="34" t="s">
        <v>614</v>
      </c>
      <c r="E740" s="33" t="s">
        <v>65</v>
      </c>
      <c r="F740" s="33"/>
      <c r="G740" s="32" t="s">
        <v>107</v>
      </c>
      <c r="H740" s="31">
        <v>2</v>
      </c>
      <c r="I740" s="30">
        <v>3.25</v>
      </c>
      <c r="J740" s="30">
        <v>6.5</v>
      </c>
    </row>
    <row r="741" spans="1:10" ht="25.95" customHeight="1" x14ac:dyDescent="0.25">
      <c r="A741" s="34" t="s">
        <v>69</v>
      </c>
      <c r="B741" s="35" t="s">
        <v>645</v>
      </c>
      <c r="C741" s="34" t="s">
        <v>67</v>
      </c>
      <c r="D741" s="34" t="s">
        <v>644</v>
      </c>
      <c r="E741" s="33" t="s">
        <v>65</v>
      </c>
      <c r="F741" s="33"/>
      <c r="G741" s="32" t="s">
        <v>107</v>
      </c>
      <c r="H741" s="31">
        <v>1</v>
      </c>
      <c r="I741" s="30">
        <v>8.17</v>
      </c>
      <c r="J741" s="30">
        <v>8.17</v>
      </c>
    </row>
    <row r="742" spans="1:10" ht="39" customHeight="1" x14ac:dyDescent="0.25">
      <c r="A742" s="34" t="s">
        <v>69</v>
      </c>
      <c r="B742" s="35" t="s">
        <v>363</v>
      </c>
      <c r="C742" s="34" t="s">
        <v>67</v>
      </c>
      <c r="D742" s="34" t="s">
        <v>362</v>
      </c>
      <c r="E742" s="33" t="s">
        <v>65</v>
      </c>
      <c r="F742" s="33"/>
      <c r="G742" s="32" t="s">
        <v>107</v>
      </c>
      <c r="H742" s="31">
        <v>0.115</v>
      </c>
      <c r="I742" s="30">
        <v>31.75</v>
      </c>
      <c r="J742" s="30">
        <v>3.65</v>
      </c>
    </row>
    <row r="743" spans="1:10" x14ac:dyDescent="0.25">
      <c r="A743" s="29"/>
      <c r="B743" s="29"/>
      <c r="C743" s="29"/>
      <c r="D743" s="29"/>
      <c r="E743" s="29" t="s">
        <v>63</v>
      </c>
      <c r="F743" s="27">
        <v>6.76</v>
      </c>
      <c r="G743" s="29" t="s">
        <v>62</v>
      </c>
      <c r="H743" s="27">
        <v>0</v>
      </c>
      <c r="I743" s="29" t="s">
        <v>61</v>
      </c>
      <c r="J743" s="27">
        <v>6.76</v>
      </c>
    </row>
    <row r="744" spans="1:10" x14ac:dyDescent="0.25">
      <c r="A744" s="29"/>
      <c r="B744" s="29"/>
      <c r="C744" s="29"/>
      <c r="D744" s="29"/>
      <c r="E744" s="29" t="s">
        <v>60</v>
      </c>
      <c r="F744" s="27">
        <v>6.13</v>
      </c>
      <c r="G744" s="29"/>
      <c r="H744" s="28" t="s">
        <v>59</v>
      </c>
      <c r="I744" s="28"/>
      <c r="J744" s="27">
        <v>32.94</v>
      </c>
    </row>
    <row r="745" spans="1:10" ht="30" customHeight="1" thickBot="1" x14ac:dyDescent="0.3">
      <c r="A745" s="21"/>
      <c r="B745" s="21"/>
      <c r="C745" s="21"/>
      <c r="D745" s="21"/>
      <c r="E745" s="21"/>
      <c r="F745" s="21"/>
      <c r="G745" s="21" t="s">
        <v>58</v>
      </c>
      <c r="H745" s="26">
        <v>7</v>
      </c>
      <c r="I745" s="21" t="s">
        <v>57</v>
      </c>
      <c r="J745" s="25">
        <v>230.58</v>
      </c>
    </row>
    <row r="746" spans="1:10" ht="1.05" customHeight="1" thickTop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</row>
    <row r="747" spans="1:10" ht="18" customHeight="1" x14ac:dyDescent="0.25">
      <c r="A747" s="51" t="s">
        <v>643</v>
      </c>
      <c r="B747" s="48" t="s">
        <v>85</v>
      </c>
      <c r="C747" s="51" t="s">
        <v>84</v>
      </c>
      <c r="D747" s="51" t="s">
        <v>10</v>
      </c>
      <c r="E747" s="50" t="s">
        <v>83</v>
      </c>
      <c r="F747" s="50"/>
      <c r="G747" s="49" t="s">
        <v>82</v>
      </c>
      <c r="H747" s="48" t="s">
        <v>81</v>
      </c>
      <c r="I747" s="48" t="s">
        <v>80</v>
      </c>
      <c r="J747" s="48" t="s">
        <v>79</v>
      </c>
    </row>
    <row r="748" spans="1:10" ht="52.05" customHeight="1" x14ac:dyDescent="0.25">
      <c r="A748" s="46" t="s">
        <v>78</v>
      </c>
      <c r="B748" s="47" t="s">
        <v>642</v>
      </c>
      <c r="C748" s="46" t="s">
        <v>67</v>
      </c>
      <c r="D748" s="46" t="s">
        <v>641</v>
      </c>
      <c r="E748" s="45" t="s">
        <v>356</v>
      </c>
      <c r="F748" s="45"/>
      <c r="G748" s="44" t="s">
        <v>107</v>
      </c>
      <c r="H748" s="43">
        <v>1</v>
      </c>
      <c r="I748" s="42">
        <v>25.66</v>
      </c>
      <c r="J748" s="42">
        <v>25.66</v>
      </c>
    </row>
    <row r="749" spans="1:10" ht="25.95" customHeight="1" x14ac:dyDescent="0.25">
      <c r="A749" s="40" t="s">
        <v>74</v>
      </c>
      <c r="B749" s="41" t="s">
        <v>355</v>
      </c>
      <c r="C749" s="40" t="s">
        <v>67</v>
      </c>
      <c r="D749" s="40" t="s">
        <v>354</v>
      </c>
      <c r="E749" s="39" t="s">
        <v>71</v>
      </c>
      <c r="F749" s="39"/>
      <c r="G749" s="38" t="s">
        <v>70</v>
      </c>
      <c r="H749" s="37">
        <v>0.18390000000000001</v>
      </c>
      <c r="I749" s="36">
        <v>19.89</v>
      </c>
      <c r="J749" s="36">
        <v>3.65</v>
      </c>
    </row>
    <row r="750" spans="1:10" ht="25.95" customHeight="1" x14ac:dyDescent="0.25">
      <c r="A750" s="40" t="s">
        <v>74</v>
      </c>
      <c r="B750" s="41" t="s">
        <v>353</v>
      </c>
      <c r="C750" s="40" t="s">
        <v>67</v>
      </c>
      <c r="D750" s="40" t="s">
        <v>352</v>
      </c>
      <c r="E750" s="39" t="s">
        <v>71</v>
      </c>
      <c r="F750" s="39"/>
      <c r="G750" s="38" t="s">
        <v>70</v>
      </c>
      <c r="H750" s="37">
        <v>0.18390000000000001</v>
      </c>
      <c r="I750" s="36">
        <v>24.24</v>
      </c>
      <c r="J750" s="36">
        <v>4.45</v>
      </c>
    </row>
    <row r="751" spans="1:10" ht="25.95" customHeight="1" x14ac:dyDescent="0.25">
      <c r="A751" s="34" t="s">
        <v>69</v>
      </c>
      <c r="B751" s="35" t="s">
        <v>640</v>
      </c>
      <c r="C751" s="34" t="s">
        <v>67</v>
      </c>
      <c r="D751" s="34" t="s">
        <v>639</v>
      </c>
      <c r="E751" s="33" t="s">
        <v>65</v>
      </c>
      <c r="F751" s="33"/>
      <c r="G751" s="32" t="s">
        <v>107</v>
      </c>
      <c r="H751" s="31">
        <v>3</v>
      </c>
      <c r="I751" s="30">
        <v>1.83</v>
      </c>
      <c r="J751" s="30">
        <v>5.49</v>
      </c>
    </row>
    <row r="752" spans="1:10" ht="25.95" customHeight="1" x14ac:dyDescent="0.25">
      <c r="A752" s="34" t="s">
        <v>69</v>
      </c>
      <c r="B752" s="35" t="s">
        <v>638</v>
      </c>
      <c r="C752" s="34" t="s">
        <v>67</v>
      </c>
      <c r="D752" s="34" t="s">
        <v>637</v>
      </c>
      <c r="E752" s="33" t="s">
        <v>65</v>
      </c>
      <c r="F752" s="33"/>
      <c r="G752" s="32" t="s">
        <v>107</v>
      </c>
      <c r="H752" s="31">
        <v>1</v>
      </c>
      <c r="I752" s="30">
        <v>9.69</v>
      </c>
      <c r="J752" s="30">
        <v>9.69</v>
      </c>
    </row>
    <row r="753" spans="1:10" ht="39" customHeight="1" x14ac:dyDescent="0.25">
      <c r="A753" s="34" t="s">
        <v>69</v>
      </c>
      <c r="B753" s="35" t="s">
        <v>363</v>
      </c>
      <c r="C753" s="34" t="s">
        <v>67</v>
      </c>
      <c r="D753" s="34" t="s">
        <v>362</v>
      </c>
      <c r="E753" s="33" t="s">
        <v>65</v>
      </c>
      <c r="F753" s="33"/>
      <c r="G753" s="32" t="s">
        <v>107</v>
      </c>
      <c r="H753" s="31">
        <v>7.4999999999999997E-2</v>
      </c>
      <c r="I753" s="30">
        <v>31.75</v>
      </c>
      <c r="J753" s="30">
        <v>2.38</v>
      </c>
    </row>
    <row r="754" spans="1:10" x14ac:dyDescent="0.25">
      <c r="A754" s="29"/>
      <c r="B754" s="29"/>
      <c r="C754" s="29"/>
      <c r="D754" s="29"/>
      <c r="E754" s="29" t="s">
        <v>63</v>
      </c>
      <c r="F754" s="27">
        <v>6.46</v>
      </c>
      <c r="G754" s="29" t="s">
        <v>62</v>
      </c>
      <c r="H754" s="27">
        <v>0</v>
      </c>
      <c r="I754" s="29" t="s">
        <v>61</v>
      </c>
      <c r="J754" s="27">
        <v>6.46</v>
      </c>
    </row>
    <row r="755" spans="1:10" x14ac:dyDescent="0.25">
      <c r="A755" s="29"/>
      <c r="B755" s="29"/>
      <c r="C755" s="29"/>
      <c r="D755" s="29"/>
      <c r="E755" s="29" t="s">
        <v>60</v>
      </c>
      <c r="F755" s="27">
        <v>5.87</v>
      </c>
      <c r="G755" s="29"/>
      <c r="H755" s="28" t="s">
        <v>59</v>
      </c>
      <c r="I755" s="28"/>
      <c r="J755" s="27">
        <v>31.53</v>
      </c>
    </row>
    <row r="756" spans="1:10" ht="30" customHeight="1" thickBot="1" x14ac:dyDescent="0.3">
      <c r="A756" s="21"/>
      <c r="B756" s="21"/>
      <c r="C756" s="21"/>
      <c r="D756" s="21"/>
      <c r="E756" s="21"/>
      <c r="F756" s="21"/>
      <c r="G756" s="21" t="s">
        <v>58</v>
      </c>
      <c r="H756" s="26">
        <v>6</v>
      </c>
      <c r="I756" s="21" t="s">
        <v>57</v>
      </c>
      <c r="J756" s="25">
        <v>189.18</v>
      </c>
    </row>
    <row r="757" spans="1:10" ht="1.05" customHeight="1" thickTop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</row>
    <row r="758" spans="1:10" ht="18" customHeight="1" x14ac:dyDescent="0.25">
      <c r="A758" s="51" t="s">
        <v>636</v>
      </c>
      <c r="B758" s="48" t="s">
        <v>85</v>
      </c>
      <c r="C758" s="51" t="s">
        <v>84</v>
      </c>
      <c r="D758" s="51" t="s">
        <v>10</v>
      </c>
      <c r="E758" s="50" t="s">
        <v>83</v>
      </c>
      <c r="F758" s="50"/>
      <c r="G758" s="49" t="s">
        <v>82</v>
      </c>
      <c r="H758" s="48" t="s">
        <v>81</v>
      </c>
      <c r="I758" s="48" t="s">
        <v>80</v>
      </c>
      <c r="J758" s="48" t="s">
        <v>79</v>
      </c>
    </row>
    <row r="759" spans="1:10" ht="52.05" customHeight="1" x14ac:dyDescent="0.25">
      <c r="A759" s="46" t="s">
        <v>78</v>
      </c>
      <c r="B759" s="47" t="s">
        <v>635</v>
      </c>
      <c r="C759" s="46" t="s">
        <v>67</v>
      </c>
      <c r="D759" s="46" t="s">
        <v>634</v>
      </c>
      <c r="E759" s="45" t="s">
        <v>356</v>
      </c>
      <c r="F759" s="45"/>
      <c r="G759" s="44" t="s">
        <v>107</v>
      </c>
      <c r="H759" s="43">
        <v>1</v>
      </c>
      <c r="I759" s="42">
        <v>50.15</v>
      </c>
      <c r="J759" s="42">
        <v>50.15</v>
      </c>
    </row>
    <row r="760" spans="1:10" ht="25.95" customHeight="1" x14ac:dyDescent="0.25">
      <c r="A760" s="40" t="s">
        <v>74</v>
      </c>
      <c r="B760" s="41" t="s">
        <v>355</v>
      </c>
      <c r="C760" s="40" t="s">
        <v>67</v>
      </c>
      <c r="D760" s="40" t="s">
        <v>354</v>
      </c>
      <c r="E760" s="39" t="s">
        <v>71</v>
      </c>
      <c r="F760" s="39"/>
      <c r="G760" s="38" t="s">
        <v>70</v>
      </c>
      <c r="H760" s="37">
        <v>0.25679999999999997</v>
      </c>
      <c r="I760" s="36">
        <v>19.89</v>
      </c>
      <c r="J760" s="36">
        <v>5.0999999999999996</v>
      </c>
    </row>
    <row r="761" spans="1:10" ht="25.95" customHeight="1" x14ac:dyDescent="0.25">
      <c r="A761" s="40" t="s">
        <v>74</v>
      </c>
      <c r="B761" s="41" t="s">
        <v>353</v>
      </c>
      <c r="C761" s="40" t="s">
        <v>67</v>
      </c>
      <c r="D761" s="40" t="s">
        <v>352</v>
      </c>
      <c r="E761" s="39" t="s">
        <v>71</v>
      </c>
      <c r="F761" s="39"/>
      <c r="G761" s="38" t="s">
        <v>70</v>
      </c>
      <c r="H761" s="37">
        <v>0.25679999999999997</v>
      </c>
      <c r="I761" s="36">
        <v>24.24</v>
      </c>
      <c r="J761" s="36">
        <v>6.22</v>
      </c>
    </row>
    <row r="762" spans="1:10" ht="25.95" customHeight="1" x14ac:dyDescent="0.25">
      <c r="A762" s="34" t="s">
        <v>69</v>
      </c>
      <c r="B762" s="35" t="s">
        <v>615</v>
      </c>
      <c r="C762" s="34" t="s">
        <v>67</v>
      </c>
      <c r="D762" s="34" t="s">
        <v>614</v>
      </c>
      <c r="E762" s="33" t="s">
        <v>65</v>
      </c>
      <c r="F762" s="33"/>
      <c r="G762" s="32" t="s">
        <v>107</v>
      </c>
      <c r="H762" s="31">
        <v>3</v>
      </c>
      <c r="I762" s="30">
        <v>3.25</v>
      </c>
      <c r="J762" s="30">
        <v>9.75</v>
      </c>
    </row>
    <row r="763" spans="1:10" ht="25.95" customHeight="1" x14ac:dyDescent="0.25">
      <c r="A763" s="34" t="s">
        <v>69</v>
      </c>
      <c r="B763" s="35" t="s">
        <v>180</v>
      </c>
      <c r="C763" s="34" t="s">
        <v>67</v>
      </c>
      <c r="D763" s="34" t="s">
        <v>179</v>
      </c>
      <c r="E763" s="33" t="s">
        <v>65</v>
      </c>
      <c r="F763" s="33"/>
      <c r="G763" s="32" t="s">
        <v>107</v>
      </c>
      <c r="H763" s="31">
        <v>1</v>
      </c>
      <c r="I763" s="30">
        <v>23.61</v>
      </c>
      <c r="J763" s="30">
        <v>23.61</v>
      </c>
    </row>
    <row r="764" spans="1:10" ht="39" customHeight="1" x14ac:dyDescent="0.25">
      <c r="A764" s="34" t="s">
        <v>69</v>
      </c>
      <c r="B764" s="35" t="s">
        <v>363</v>
      </c>
      <c r="C764" s="34" t="s">
        <v>67</v>
      </c>
      <c r="D764" s="34" t="s">
        <v>362</v>
      </c>
      <c r="E764" s="33" t="s">
        <v>65</v>
      </c>
      <c r="F764" s="33"/>
      <c r="G764" s="32" t="s">
        <v>107</v>
      </c>
      <c r="H764" s="31">
        <v>0.17249999999999999</v>
      </c>
      <c r="I764" s="30">
        <v>31.75</v>
      </c>
      <c r="J764" s="30">
        <v>5.47</v>
      </c>
    </row>
    <row r="765" spans="1:10" x14ac:dyDescent="0.25">
      <c r="A765" s="29"/>
      <c r="B765" s="29"/>
      <c r="C765" s="29"/>
      <c r="D765" s="29"/>
      <c r="E765" s="29" t="s">
        <v>63</v>
      </c>
      <c r="F765" s="27">
        <v>9.01</v>
      </c>
      <c r="G765" s="29" t="s">
        <v>62</v>
      </c>
      <c r="H765" s="27">
        <v>0</v>
      </c>
      <c r="I765" s="29" t="s">
        <v>61</v>
      </c>
      <c r="J765" s="27">
        <v>9.01</v>
      </c>
    </row>
    <row r="766" spans="1:10" x14ac:dyDescent="0.25">
      <c r="A766" s="29"/>
      <c r="B766" s="29"/>
      <c r="C766" s="29"/>
      <c r="D766" s="29"/>
      <c r="E766" s="29" t="s">
        <v>60</v>
      </c>
      <c r="F766" s="27">
        <v>11.47</v>
      </c>
      <c r="G766" s="29"/>
      <c r="H766" s="28" t="s">
        <v>59</v>
      </c>
      <c r="I766" s="28"/>
      <c r="J766" s="27">
        <v>61.62</v>
      </c>
    </row>
    <row r="767" spans="1:10" ht="30" customHeight="1" thickBot="1" x14ac:dyDescent="0.3">
      <c r="A767" s="21"/>
      <c r="B767" s="21"/>
      <c r="C767" s="21"/>
      <c r="D767" s="21"/>
      <c r="E767" s="21"/>
      <c r="F767" s="21"/>
      <c r="G767" s="21" t="s">
        <v>58</v>
      </c>
      <c r="H767" s="26">
        <v>19</v>
      </c>
      <c r="I767" s="21" t="s">
        <v>57</v>
      </c>
      <c r="J767" s="25">
        <v>1170.78</v>
      </c>
    </row>
    <row r="768" spans="1:10" ht="1.05" customHeight="1" thickTop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</row>
    <row r="769" spans="1:10" ht="18" customHeight="1" x14ac:dyDescent="0.25">
      <c r="A769" s="51" t="s">
        <v>633</v>
      </c>
      <c r="B769" s="48" t="s">
        <v>85</v>
      </c>
      <c r="C769" s="51" t="s">
        <v>84</v>
      </c>
      <c r="D769" s="51" t="s">
        <v>10</v>
      </c>
      <c r="E769" s="50" t="s">
        <v>83</v>
      </c>
      <c r="F769" s="50"/>
      <c r="G769" s="49" t="s">
        <v>82</v>
      </c>
      <c r="H769" s="48" t="s">
        <v>81</v>
      </c>
      <c r="I769" s="48" t="s">
        <v>80</v>
      </c>
      <c r="J769" s="48" t="s">
        <v>79</v>
      </c>
    </row>
    <row r="770" spans="1:10" ht="52.05" customHeight="1" x14ac:dyDescent="0.25">
      <c r="A770" s="46" t="s">
        <v>78</v>
      </c>
      <c r="B770" s="47" t="s">
        <v>632</v>
      </c>
      <c r="C770" s="46" t="s">
        <v>67</v>
      </c>
      <c r="D770" s="46" t="s">
        <v>631</v>
      </c>
      <c r="E770" s="45" t="s">
        <v>356</v>
      </c>
      <c r="F770" s="45"/>
      <c r="G770" s="44" t="s">
        <v>107</v>
      </c>
      <c r="H770" s="43">
        <v>1</v>
      </c>
      <c r="I770" s="42">
        <v>8.91</v>
      </c>
      <c r="J770" s="42">
        <v>8.91</v>
      </c>
    </row>
    <row r="771" spans="1:10" ht="25.95" customHeight="1" x14ac:dyDescent="0.25">
      <c r="A771" s="40" t="s">
        <v>74</v>
      </c>
      <c r="B771" s="41" t="s">
        <v>355</v>
      </c>
      <c r="C771" s="40" t="s">
        <v>67</v>
      </c>
      <c r="D771" s="40" t="s">
        <v>354</v>
      </c>
      <c r="E771" s="39" t="s">
        <v>71</v>
      </c>
      <c r="F771" s="39"/>
      <c r="G771" s="38" t="s">
        <v>70</v>
      </c>
      <c r="H771" s="37">
        <v>9.1899999999999996E-2</v>
      </c>
      <c r="I771" s="36">
        <v>19.89</v>
      </c>
      <c r="J771" s="36">
        <v>1.82</v>
      </c>
    </row>
    <row r="772" spans="1:10" ht="25.95" customHeight="1" x14ac:dyDescent="0.25">
      <c r="A772" s="40" t="s">
        <v>74</v>
      </c>
      <c r="B772" s="41" t="s">
        <v>353</v>
      </c>
      <c r="C772" s="40" t="s">
        <v>67</v>
      </c>
      <c r="D772" s="40" t="s">
        <v>352</v>
      </c>
      <c r="E772" s="39" t="s">
        <v>71</v>
      </c>
      <c r="F772" s="39"/>
      <c r="G772" s="38" t="s">
        <v>70</v>
      </c>
      <c r="H772" s="37">
        <v>9.1899999999999996E-2</v>
      </c>
      <c r="I772" s="36">
        <v>24.24</v>
      </c>
      <c r="J772" s="36">
        <v>2.2200000000000002</v>
      </c>
    </row>
    <row r="773" spans="1:10" ht="24" customHeight="1" x14ac:dyDescent="0.25">
      <c r="A773" s="34" t="s">
        <v>69</v>
      </c>
      <c r="B773" s="35" t="s">
        <v>529</v>
      </c>
      <c r="C773" s="34" t="s">
        <v>67</v>
      </c>
      <c r="D773" s="34" t="s">
        <v>528</v>
      </c>
      <c r="E773" s="33" t="s">
        <v>65</v>
      </c>
      <c r="F773" s="33"/>
      <c r="G773" s="32" t="s">
        <v>107</v>
      </c>
      <c r="H773" s="31">
        <v>7.3000000000000001E-3</v>
      </c>
      <c r="I773" s="30">
        <v>76.94</v>
      </c>
      <c r="J773" s="30">
        <v>0.56000000000000005</v>
      </c>
    </row>
    <row r="774" spans="1:10" ht="25.95" customHeight="1" x14ac:dyDescent="0.25">
      <c r="A774" s="34" t="s">
        <v>69</v>
      </c>
      <c r="B774" s="35" t="s">
        <v>630</v>
      </c>
      <c r="C774" s="34" t="s">
        <v>67</v>
      </c>
      <c r="D774" s="34" t="s">
        <v>629</v>
      </c>
      <c r="E774" s="33" t="s">
        <v>65</v>
      </c>
      <c r="F774" s="33"/>
      <c r="G774" s="32" t="s">
        <v>107</v>
      </c>
      <c r="H774" s="31">
        <v>1</v>
      </c>
      <c r="I774" s="30">
        <v>3.25</v>
      </c>
      <c r="J774" s="30">
        <v>3.25</v>
      </c>
    </row>
    <row r="775" spans="1:10" ht="25.95" customHeight="1" x14ac:dyDescent="0.25">
      <c r="A775" s="34" t="s">
        <v>69</v>
      </c>
      <c r="B775" s="35" t="s">
        <v>527</v>
      </c>
      <c r="C775" s="34" t="s">
        <v>67</v>
      </c>
      <c r="D775" s="34" t="s">
        <v>526</v>
      </c>
      <c r="E775" s="33" t="s">
        <v>65</v>
      </c>
      <c r="F775" s="33"/>
      <c r="G775" s="32" t="s">
        <v>107</v>
      </c>
      <c r="H775" s="31">
        <v>1.0999999999999999E-2</v>
      </c>
      <c r="I775" s="30">
        <v>87.17</v>
      </c>
      <c r="J775" s="30">
        <v>0.95</v>
      </c>
    </row>
    <row r="776" spans="1:10" ht="24" customHeight="1" x14ac:dyDescent="0.25">
      <c r="A776" s="34" t="s">
        <v>69</v>
      </c>
      <c r="B776" s="35" t="s">
        <v>349</v>
      </c>
      <c r="C776" s="34" t="s">
        <v>67</v>
      </c>
      <c r="D776" s="34" t="s">
        <v>348</v>
      </c>
      <c r="E776" s="33" t="s">
        <v>65</v>
      </c>
      <c r="F776" s="33"/>
      <c r="G776" s="32" t="s">
        <v>107</v>
      </c>
      <c r="H776" s="31">
        <v>3.9E-2</v>
      </c>
      <c r="I776" s="30">
        <v>2.89</v>
      </c>
      <c r="J776" s="30">
        <v>0.11</v>
      </c>
    </row>
    <row r="777" spans="1:10" x14ac:dyDescent="0.25">
      <c r="A777" s="29"/>
      <c r="B777" s="29"/>
      <c r="C777" s="29"/>
      <c r="D777" s="29"/>
      <c r="E777" s="29" t="s">
        <v>63</v>
      </c>
      <c r="F777" s="27">
        <v>3.22</v>
      </c>
      <c r="G777" s="29" t="s">
        <v>62</v>
      </c>
      <c r="H777" s="27">
        <v>0</v>
      </c>
      <c r="I777" s="29" t="s">
        <v>61</v>
      </c>
      <c r="J777" s="27">
        <v>3.22</v>
      </c>
    </row>
    <row r="778" spans="1:10" x14ac:dyDescent="0.25">
      <c r="A778" s="29"/>
      <c r="B778" s="29"/>
      <c r="C778" s="29"/>
      <c r="D778" s="29"/>
      <c r="E778" s="29" t="s">
        <v>60</v>
      </c>
      <c r="F778" s="27">
        <v>2.0299999999999998</v>
      </c>
      <c r="G778" s="29"/>
      <c r="H778" s="28" t="s">
        <v>59</v>
      </c>
      <c r="I778" s="28"/>
      <c r="J778" s="27">
        <v>10.94</v>
      </c>
    </row>
    <row r="779" spans="1:10" ht="30" customHeight="1" thickBot="1" x14ac:dyDescent="0.3">
      <c r="A779" s="21"/>
      <c r="B779" s="21"/>
      <c r="C779" s="21"/>
      <c r="D779" s="21"/>
      <c r="E779" s="21"/>
      <c r="F779" s="21"/>
      <c r="G779" s="21" t="s">
        <v>58</v>
      </c>
      <c r="H779" s="26">
        <v>20</v>
      </c>
      <c r="I779" s="21" t="s">
        <v>57</v>
      </c>
      <c r="J779" s="25">
        <v>218.8</v>
      </c>
    </row>
    <row r="780" spans="1:10" ht="1.05" customHeight="1" thickTop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</row>
    <row r="781" spans="1:10" ht="18" customHeight="1" x14ac:dyDescent="0.25">
      <c r="A781" s="51" t="s">
        <v>628</v>
      </c>
      <c r="B781" s="48" t="s">
        <v>85</v>
      </c>
      <c r="C781" s="51" t="s">
        <v>84</v>
      </c>
      <c r="D781" s="51" t="s">
        <v>10</v>
      </c>
      <c r="E781" s="50" t="s">
        <v>83</v>
      </c>
      <c r="F781" s="50"/>
      <c r="G781" s="49" t="s">
        <v>82</v>
      </c>
      <c r="H781" s="48" t="s">
        <v>81</v>
      </c>
      <c r="I781" s="48" t="s">
        <v>80</v>
      </c>
      <c r="J781" s="48" t="s">
        <v>79</v>
      </c>
    </row>
    <row r="782" spans="1:10" ht="52.05" customHeight="1" x14ac:dyDescent="0.25">
      <c r="A782" s="46" t="s">
        <v>78</v>
      </c>
      <c r="B782" s="47" t="s">
        <v>627</v>
      </c>
      <c r="C782" s="46" t="s">
        <v>67</v>
      </c>
      <c r="D782" s="46" t="s">
        <v>626</v>
      </c>
      <c r="E782" s="45" t="s">
        <v>356</v>
      </c>
      <c r="F782" s="45"/>
      <c r="G782" s="44" t="s">
        <v>107</v>
      </c>
      <c r="H782" s="43">
        <v>1</v>
      </c>
      <c r="I782" s="42">
        <v>17.47</v>
      </c>
      <c r="J782" s="42">
        <v>17.47</v>
      </c>
    </row>
    <row r="783" spans="1:10" ht="25.95" customHeight="1" x14ac:dyDescent="0.25">
      <c r="A783" s="40" t="s">
        <v>74</v>
      </c>
      <c r="B783" s="41" t="s">
        <v>355</v>
      </c>
      <c r="C783" s="40" t="s">
        <v>67</v>
      </c>
      <c r="D783" s="40" t="s">
        <v>354</v>
      </c>
      <c r="E783" s="39" t="s">
        <v>71</v>
      </c>
      <c r="F783" s="39"/>
      <c r="G783" s="38" t="s">
        <v>70</v>
      </c>
      <c r="H783" s="37">
        <v>0.12839999999999999</v>
      </c>
      <c r="I783" s="36">
        <v>19.89</v>
      </c>
      <c r="J783" s="36">
        <v>2.5499999999999998</v>
      </c>
    </row>
    <row r="784" spans="1:10" ht="25.95" customHeight="1" x14ac:dyDescent="0.25">
      <c r="A784" s="40" t="s">
        <v>74</v>
      </c>
      <c r="B784" s="41" t="s">
        <v>353</v>
      </c>
      <c r="C784" s="40" t="s">
        <v>67</v>
      </c>
      <c r="D784" s="40" t="s">
        <v>352</v>
      </c>
      <c r="E784" s="39" t="s">
        <v>71</v>
      </c>
      <c r="F784" s="39"/>
      <c r="G784" s="38" t="s">
        <v>70</v>
      </c>
      <c r="H784" s="37">
        <v>0.12839999999999999</v>
      </c>
      <c r="I784" s="36">
        <v>24.24</v>
      </c>
      <c r="J784" s="36">
        <v>3.11</v>
      </c>
    </row>
    <row r="785" spans="1:10" ht="24" customHeight="1" x14ac:dyDescent="0.25">
      <c r="A785" s="34" t="s">
        <v>69</v>
      </c>
      <c r="B785" s="35" t="s">
        <v>529</v>
      </c>
      <c r="C785" s="34" t="s">
        <v>67</v>
      </c>
      <c r="D785" s="34" t="s">
        <v>528</v>
      </c>
      <c r="E785" s="33" t="s">
        <v>65</v>
      </c>
      <c r="F785" s="33"/>
      <c r="G785" s="32" t="s">
        <v>107</v>
      </c>
      <c r="H785" s="31">
        <v>2.4500000000000001E-2</v>
      </c>
      <c r="I785" s="30">
        <v>76.94</v>
      </c>
      <c r="J785" s="30">
        <v>1.88</v>
      </c>
    </row>
    <row r="786" spans="1:10" ht="25.95" customHeight="1" x14ac:dyDescent="0.25">
      <c r="A786" s="34" t="s">
        <v>69</v>
      </c>
      <c r="B786" s="35" t="s">
        <v>625</v>
      </c>
      <c r="C786" s="34" t="s">
        <v>67</v>
      </c>
      <c r="D786" s="34" t="s">
        <v>624</v>
      </c>
      <c r="E786" s="33" t="s">
        <v>65</v>
      </c>
      <c r="F786" s="33"/>
      <c r="G786" s="32" t="s">
        <v>107</v>
      </c>
      <c r="H786" s="31">
        <v>1</v>
      </c>
      <c r="I786" s="30">
        <v>6.44</v>
      </c>
      <c r="J786" s="30">
        <v>6.44</v>
      </c>
    </row>
    <row r="787" spans="1:10" ht="25.95" customHeight="1" x14ac:dyDescent="0.25">
      <c r="A787" s="34" t="s">
        <v>69</v>
      </c>
      <c r="B787" s="35" t="s">
        <v>527</v>
      </c>
      <c r="C787" s="34" t="s">
        <v>67</v>
      </c>
      <c r="D787" s="34" t="s">
        <v>526</v>
      </c>
      <c r="E787" s="33" t="s">
        <v>65</v>
      </c>
      <c r="F787" s="33"/>
      <c r="G787" s="32" t="s">
        <v>107</v>
      </c>
      <c r="H787" s="31">
        <v>0.04</v>
      </c>
      <c r="I787" s="30">
        <v>87.17</v>
      </c>
      <c r="J787" s="30">
        <v>3.48</v>
      </c>
    </row>
    <row r="788" spans="1:10" ht="24" customHeight="1" x14ac:dyDescent="0.25">
      <c r="A788" s="34" t="s">
        <v>69</v>
      </c>
      <c r="B788" s="35" t="s">
        <v>349</v>
      </c>
      <c r="C788" s="34" t="s">
        <v>67</v>
      </c>
      <c r="D788" s="34" t="s">
        <v>348</v>
      </c>
      <c r="E788" s="33" t="s">
        <v>65</v>
      </c>
      <c r="F788" s="33"/>
      <c r="G788" s="32" t="s">
        <v>107</v>
      </c>
      <c r="H788" s="31">
        <v>5.4000000000000003E-3</v>
      </c>
      <c r="I788" s="30">
        <v>2.89</v>
      </c>
      <c r="J788" s="30">
        <v>0.01</v>
      </c>
    </row>
    <row r="789" spans="1:10" x14ac:dyDescent="0.25">
      <c r="A789" s="29"/>
      <c r="B789" s="29"/>
      <c r="C789" s="29"/>
      <c r="D789" s="29"/>
      <c r="E789" s="29" t="s">
        <v>63</v>
      </c>
      <c r="F789" s="27">
        <v>4.5</v>
      </c>
      <c r="G789" s="29" t="s">
        <v>62</v>
      </c>
      <c r="H789" s="27">
        <v>0</v>
      </c>
      <c r="I789" s="29" t="s">
        <v>61</v>
      </c>
      <c r="J789" s="27">
        <v>4.5</v>
      </c>
    </row>
    <row r="790" spans="1:10" x14ac:dyDescent="0.25">
      <c r="A790" s="29"/>
      <c r="B790" s="29"/>
      <c r="C790" s="29"/>
      <c r="D790" s="29"/>
      <c r="E790" s="29" t="s">
        <v>60</v>
      </c>
      <c r="F790" s="27">
        <v>3.99</v>
      </c>
      <c r="G790" s="29"/>
      <c r="H790" s="28" t="s">
        <v>59</v>
      </c>
      <c r="I790" s="28"/>
      <c r="J790" s="27">
        <v>21.46</v>
      </c>
    </row>
    <row r="791" spans="1:10" ht="30" customHeight="1" thickBot="1" x14ac:dyDescent="0.3">
      <c r="A791" s="21"/>
      <c r="B791" s="21"/>
      <c r="C791" s="21"/>
      <c r="D791" s="21"/>
      <c r="E791" s="21"/>
      <c r="F791" s="21"/>
      <c r="G791" s="21" t="s">
        <v>58</v>
      </c>
      <c r="H791" s="26">
        <v>53</v>
      </c>
      <c r="I791" s="21" t="s">
        <v>57</v>
      </c>
      <c r="J791" s="25">
        <v>1137.3800000000001</v>
      </c>
    </row>
    <row r="792" spans="1:10" ht="1.05" customHeight="1" thickTop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</row>
    <row r="793" spans="1:10" ht="18" customHeight="1" x14ac:dyDescent="0.25">
      <c r="A793" s="51" t="s">
        <v>623</v>
      </c>
      <c r="B793" s="48" t="s">
        <v>85</v>
      </c>
      <c r="C793" s="51" t="s">
        <v>84</v>
      </c>
      <c r="D793" s="51" t="s">
        <v>10</v>
      </c>
      <c r="E793" s="50" t="s">
        <v>83</v>
      </c>
      <c r="F793" s="50"/>
      <c r="G793" s="49" t="s">
        <v>82</v>
      </c>
      <c r="H793" s="48" t="s">
        <v>81</v>
      </c>
      <c r="I793" s="48" t="s">
        <v>80</v>
      </c>
      <c r="J793" s="48" t="s">
        <v>79</v>
      </c>
    </row>
    <row r="794" spans="1:10" ht="52.05" customHeight="1" x14ac:dyDescent="0.25">
      <c r="A794" s="46" t="s">
        <v>78</v>
      </c>
      <c r="B794" s="47" t="s">
        <v>622</v>
      </c>
      <c r="C794" s="46" t="s">
        <v>67</v>
      </c>
      <c r="D794" s="46" t="s">
        <v>621</v>
      </c>
      <c r="E794" s="45" t="s">
        <v>356</v>
      </c>
      <c r="F794" s="45"/>
      <c r="G794" s="44" t="s">
        <v>107</v>
      </c>
      <c r="H794" s="43">
        <v>1</v>
      </c>
      <c r="I794" s="42">
        <v>14.19</v>
      </c>
      <c r="J794" s="42">
        <v>14.19</v>
      </c>
    </row>
    <row r="795" spans="1:10" ht="25.95" customHeight="1" x14ac:dyDescent="0.25">
      <c r="A795" s="40" t="s">
        <v>74</v>
      </c>
      <c r="B795" s="41" t="s">
        <v>355</v>
      </c>
      <c r="C795" s="40" t="s">
        <v>67</v>
      </c>
      <c r="D795" s="40" t="s">
        <v>354</v>
      </c>
      <c r="E795" s="39" t="s">
        <v>71</v>
      </c>
      <c r="F795" s="39"/>
      <c r="G795" s="38" t="s">
        <v>70</v>
      </c>
      <c r="H795" s="37">
        <v>0.16930000000000001</v>
      </c>
      <c r="I795" s="36">
        <v>19.89</v>
      </c>
      <c r="J795" s="36">
        <v>3.36</v>
      </c>
    </row>
    <row r="796" spans="1:10" ht="25.95" customHeight="1" x14ac:dyDescent="0.25">
      <c r="A796" s="40" t="s">
        <v>74</v>
      </c>
      <c r="B796" s="41" t="s">
        <v>353</v>
      </c>
      <c r="C796" s="40" t="s">
        <v>67</v>
      </c>
      <c r="D796" s="40" t="s">
        <v>352</v>
      </c>
      <c r="E796" s="39" t="s">
        <v>71</v>
      </c>
      <c r="F796" s="39"/>
      <c r="G796" s="38" t="s">
        <v>70</v>
      </c>
      <c r="H796" s="37">
        <v>0.16930000000000001</v>
      </c>
      <c r="I796" s="36">
        <v>24.24</v>
      </c>
      <c r="J796" s="36">
        <v>4.0999999999999996</v>
      </c>
    </row>
    <row r="797" spans="1:10" ht="24" customHeight="1" x14ac:dyDescent="0.25">
      <c r="A797" s="34" t="s">
        <v>69</v>
      </c>
      <c r="B797" s="35" t="s">
        <v>529</v>
      </c>
      <c r="C797" s="34" t="s">
        <v>67</v>
      </c>
      <c r="D797" s="34" t="s">
        <v>528</v>
      </c>
      <c r="E797" s="33" t="s">
        <v>65</v>
      </c>
      <c r="F797" s="33"/>
      <c r="G797" s="32" t="s">
        <v>107</v>
      </c>
      <c r="H797" s="31">
        <v>1.4800000000000001E-2</v>
      </c>
      <c r="I797" s="30">
        <v>76.94</v>
      </c>
      <c r="J797" s="30">
        <v>1.1299999999999999</v>
      </c>
    </row>
    <row r="798" spans="1:10" ht="25.95" customHeight="1" x14ac:dyDescent="0.25">
      <c r="A798" s="34" t="s">
        <v>69</v>
      </c>
      <c r="B798" s="35" t="s">
        <v>620</v>
      </c>
      <c r="C798" s="34" t="s">
        <v>67</v>
      </c>
      <c r="D798" s="34" t="s">
        <v>619</v>
      </c>
      <c r="E798" s="33" t="s">
        <v>65</v>
      </c>
      <c r="F798" s="33"/>
      <c r="G798" s="32" t="s">
        <v>107</v>
      </c>
      <c r="H798" s="31">
        <v>1</v>
      </c>
      <c r="I798" s="30">
        <v>3.61</v>
      </c>
      <c r="J798" s="30">
        <v>3.61</v>
      </c>
    </row>
    <row r="799" spans="1:10" ht="25.95" customHeight="1" x14ac:dyDescent="0.25">
      <c r="A799" s="34" t="s">
        <v>69</v>
      </c>
      <c r="B799" s="35" t="s">
        <v>527</v>
      </c>
      <c r="C799" s="34" t="s">
        <v>67</v>
      </c>
      <c r="D799" s="34" t="s">
        <v>526</v>
      </c>
      <c r="E799" s="33" t="s">
        <v>65</v>
      </c>
      <c r="F799" s="33"/>
      <c r="G799" s="32" t="s">
        <v>107</v>
      </c>
      <c r="H799" s="31">
        <v>2.2499999999999999E-2</v>
      </c>
      <c r="I799" s="30">
        <v>87.17</v>
      </c>
      <c r="J799" s="30">
        <v>1.96</v>
      </c>
    </row>
    <row r="800" spans="1:10" ht="24" customHeight="1" x14ac:dyDescent="0.25">
      <c r="A800" s="34" t="s">
        <v>69</v>
      </c>
      <c r="B800" s="35" t="s">
        <v>349</v>
      </c>
      <c r="C800" s="34" t="s">
        <v>67</v>
      </c>
      <c r="D800" s="34" t="s">
        <v>348</v>
      </c>
      <c r="E800" s="33" t="s">
        <v>65</v>
      </c>
      <c r="F800" s="33"/>
      <c r="G800" s="32" t="s">
        <v>107</v>
      </c>
      <c r="H800" s="31">
        <v>1.0699999999999999E-2</v>
      </c>
      <c r="I800" s="30">
        <v>2.89</v>
      </c>
      <c r="J800" s="30">
        <v>0.03</v>
      </c>
    </row>
    <row r="801" spans="1:10" x14ac:dyDescent="0.25">
      <c r="A801" s="29"/>
      <c r="B801" s="29"/>
      <c r="C801" s="29"/>
      <c r="D801" s="29"/>
      <c r="E801" s="29" t="s">
        <v>63</v>
      </c>
      <c r="F801" s="27">
        <v>5.94</v>
      </c>
      <c r="G801" s="29" t="s">
        <v>62</v>
      </c>
      <c r="H801" s="27">
        <v>0</v>
      </c>
      <c r="I801" s="29" t="s">
        <v>61</v>
      </c>
      <c r="J801" s="27">
        <v>5.94</v>
      </c>
    </row>
    <row r="802" spans="1:10" x14ac:dyDescent="0.25">
      <c r="A802" s="29"/>
      <c r="B802" s="29"/>
      <c r="C802" s="29"/>
      <c r="D802" s="29"/>
      <c r="E802" s="29" t="s">
        <v>60</v>
      </c>
      <c r="F802" s="27">
        <v>3.24</v>
      </c>
      <c r="G802" s="29"/>
      <c r="H802" s="28" t="s">
        <v>59</v>
      </c>
      <c r="I802" s="28"/>
      <c r="J802" s="27">
        <v>17.43</v>
      </c>
    </row>
    <row r="803" spans="1:10" ht="30" customHeight="1" thickBot="1" x14ac:dyDescent="0.3">
      <c r="A803" s="21"/>
      <c r="B803" s="21"/>
      <c r="C803" s="21"/>
      <c r="D803" s="21"/>
      <c r="E803" s="21"/>
      <c r="F803" s="21"/>
      <c r="G803" s="21" t="s">
        <v>58</v>
      </c>
      <c r="H803" s="26">
        <v>1</v>
      </c>
      <c r="I803" s="21" t="s">
        <v>57</v>
      </c>
      <c r="J803" s="25">
        <v>17.43</v>
      </c>
    </row>
    <row r="804" spans="1:10" ht="1.05" customHeight="1" thickTop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</row>
    <row r="805" spans="1:10" ht="18" customHeight="1" x14ac:dyDescent="0.25">
      <c r="A805" s="51" t="s">
        <v>618</v>
      </c>
      <c r="B805" s="48" t="s">
        <v>85</v>
      </c>
      <c r="C805" s="51" t="s">
        <v>84</v>
      </c>
      <c r="D805" s="51" t="s">
        <v>10</v>
      </c>
      <c r="E805" s="50" t="s">
        <v>83</v>
      </c>
      <c r="F805" s="50"/>
      <c r="G805" s="49" t="s">
        <v>82</v>
      </c>
      <c r="H805" s="48" t="s">
        <v>81</v>
      </c>
      <c r="I805" s="48" t="s">
        <v>80</v>
      </c>
      <c r="J805" s="48" t="s">
        <v>79</v>
      </c>
    </row>
    <row r="806" spans="1:10" ht="52.05" customHeight="1" x14ac:dyDescent="0.25">
      <c r="A806" s="46" t="s">
        <v>78</v>
      </c>
      <c r="B806" s="47" t="s">
        <v>617</v>
      </c>
      <c r="C806" s="46" t="s">
        <v>67</v>
      </c>
      <c r="D806" s="46" t="s">
        <v>616</v>
      </c>
      <c r="E806" s="45" t="s">
        <v>356</v>
      </c>
      <c r="F806" s="45"/>
      <c r="G806" s="44" t="s">
        <v>107</v>
      </c>
      <c r="H806" s="43">
        <v>1</v>
      </c>
      <c r="I806" s="42">
        <v>42.26</v>
      </c>
      <c r="J806" s="42">
        <v>42.26</v>
      </c>
    </row>
    <row r="807" spans="1:10" ht="25.95" customHeight="1" x14ac:dyDescent="0.25">
      <c r="A807" s="40" t="s">
        <v>74</v>
      </c>
      <c r="B807" s="41" t="s">
        <v>355</v>
      </c>
      <c r="C807" s="40" t="s">
        <v>67</v>
      </c>
      <c r="D807" s="40" t="s">
        <v>354</v>
      </c>
      <c r="E807" s="39" t="s">
        <v>71</v>
      </c>
      <c r="F807" s="39"/>
      <c r="G807" s="38" t="s">
        <v>70</v>
      </c>
      <c r="H807" s="37">
        <v>0.25679999999999997</v>
      </c>
      <c r="I807" s="36">
        <v>19.89</v>
      </c>
      <c r="J807" s="36">
        <v>5.0999999999999996</v>
      </c>
    </row>
    <row r="808" spans="1:10" ht="25.95" customHeight="1" x14ac:dyDescent="0.25">
      <c r="A808" s="40" t="s">
        <v>74</v>
      </c>
      <c r="B808" s="41" t="s">
        <v>353</v>
      </c>
      <c r="C808" s="40" t="s">
        <v>67</v>
      </c>
      <c r="D808" s="40" t="s">
        <v>352</v>
      </c>
      <c r="E808" s="39" t="s">
        <v>71</v>
      </c>
      <c r="F808" s="39"/>
      <c r="G808" s="38" t="s">
        <v>70</v>
      </c>
      <c r="H808" s="37">
        <v>0.25679999999999997</v>
      </c>
      <c r="I808" s="36">
        <v>24.24</v>
      </c>
      <c r="J808" s="36">
        <v>6.22</v>
      </c>
    </row>
    <row r="809" spans="1:10" ht="25.95" customHeight="1" x14ac:dyDescent="0.25">
      <c r="A809" s="34" t="s">
        <v>69</v>
      </c>
      <c r="B809" s="35" t="s">
        <v>615</v>
      </c>
      <c r="C809" s="34" t="s">
        <v>67</v>
      </c>
      <c r="D809" s="34" t="s">
        <v>614</v>
      </c>
      <c r="E809" s="33" t="s">
        <v>65</v>
      </c>
      <c r="F809" s="33"/>
      <c r="G809" s="32" t="s">
        <v>107</v>
      </c>
      <c r="H809" s="31">
        <v>3</v>
      </c>
      <c r="I809" s="30">
        <v>3.25</v>
      </c>
      <c r="J809" s="30">
        <v>9.75</v>
      </c>
    </row>
    <row r="810" spans="1:10" ht="25.95" customHeight="1" x14ac:dyDescent="0.25">
      <c r="A810" s="34" t="s">
        <v>69</v>
      </c>
      <c r="B810" s="35" t="s">
        <v>613</v>
      </c>
      <c r="C810" s="34" t="s">
        <v>67</v>
      </c>
      <c r="D810" s="34" t="s">
        <v>612</v>
      </c>
      <c r="E810" s="33" t="s">
        <v>65</v>
      </c>
      <c r="F810" s="33"/>
      <c r="G810" s="32" t="s">
        <v>107</v>
      </c>
      <c r="H810" s="31">
        <v>1</v>
      </c>
      <c r="I810" s="30">
        <v>15.72</v>
      </c>
      <c r="J810" s="30">
        <v>15.72</v>
      </c>
    </row>
    <row r="811" spans="1:10" ht="39" customHeight="1" x14ac:dyDescent="0.25">
      <c r="A811" s="34" t="s">
        <v>69</v>
      </c>
      <c r="B811" s="35" t="s">
        <v>363</v>
      </c>
      <c r="C811" s="34" t="s">
        <v>67</v>
      </c>
      <c r="D811" s="34" t="s">
        <v>362</v>
      </c>
      <c r="E811" s="33" t="s">
        <v>65</v>
      </c>
      <c r="F811" s="33"/>
      <c r="G811" s="32" t="s">
        <v>107</v>
      </c>
      <c r="H811" s="31">
        <v>0.17249999999999999</v>
      </c>
      <c r="I811" s="30">
        <v>31.75</v>
      </c>
      <c r="J811" s="30">
        <v>5.47</v>
      </c>
    </row>
    <row r="812" spans="1:10" x14ac:dyDescent="0.25">
      <c r="A812" s="29"/>
      <c r="B812" s="29"/>
      <c r="C812" s="29"/>
      <c r="D812" s="29"/>
      <c r="E812" s="29" t="s">
        <v>63</v>
      </c>
      <c r="F812" s="27">
        <v>9.01</v>
      </c>
      <c r="G812" s="29" t="s">
        <v>62</v>
      </c>
      <c r="H812" s="27">
        <v>0</v>
      </c>
      <c r="I812" s="29" t="s">
        <v>61</v>
      </c>
      <c r="J812" s="27">
        <v>9.01</v>
      </c>
    </row>
    <row r="813" spans="1:10" x14ac:dyDescent="0.25">
      <c r="A813" s="29"/>
      <c r="B813" s="29"/>
      <c r="C813" s="29"/>
      <c r="D813" s="29"/>
      <c r="E813" s="29" t="s">
        <v>60</v>
      </c>
      <c r="F813" s="27">
        <v>9.66</v>
      </c>
      <c r="G813" s="29"/>
      <c r="H813" s="28" t="s">
        <v>59</v>
      </c>
      <c r="I813" s="28"/>
      <c r="J813" s="27">
        <v>51.92</v>
      </c>
    </row>
    <row r="814" spans="1:10" ht="30" customHeight="1" thickBot="1" x14ac:dyDescent="0.3">
      <c r="A814" s="21"/>
      <c r="B814" s="21"/>
      <c r="C814" s="21"/>
      <c r="D814" s="21"/>
      <c r="E814" s="21"/>
      <c r="F814" s="21"/>
      <c r="G814" s="21" t="s">
        <v>58</v>
      </c>
      <c r="H814" s="26">
        <v>4</v>
      </c>
      <c r="I814" s="21" t="s">
        <v>57</v>
      </c>
      <c r="J814" s="25">
        <v>207.68</v>
      </c>
    </row>
    <row r="815" spans="1:10" ht="1.05" customHeight="1" thickTop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</row>
    <row r="816" spans="1:10" ht="18" customHeight="1" x14ac:dyDescent="0.25">
      <c r="A816" s="51" t="s">
        <v>611</v>
      </c>
      <c r="B816" s="48" t="s">
        <v>85</v>
      </c>
      <c r="C816" s="51" t="s">
        <v>84</v>
      </c>
      <c r="D816" s="51" t="s">
        <v>10</v>
      </c>
      <c r="E816" s="50" t="s">
        <v>83</v>
      </c>
      <c r="F816" s="50"/>
      <c r="G816" s="49" t="s">
        <v>82</v>
      </c>
      <c r="H816" s="48" t="s">
        <v>81</v>
      </c>
      <c r="I816" s="48" t="s">
        <v>80</v>
      </c>
      <c r="J816" s="48" t="s">
        <v>79</v>
      </c>
    </row>
    <row r="817" spans="1:10" ht="39" customHeight="1" x14ac:dyDescent="0.25">
      <c r="A817" s="46" t="s">
        <v>78</v>
      </c>
      <c r="B817" s="47" t="s">
        <v>610</v>
      </c>
      <c r="C817" s="46" t="s">
        <v>67</v>
      </c>
      <c r="D817" s="46" t="s">
        <v>609</v>
      </c>
      <c r="E817" s="45" t="s">
        <v>356</v>
      </c>
      <c r="F817" s="45"/>
      <c r="G817" s="44" t="s">
        <v>107</v>
      </c>
      <c r="H817" s="43">
        <v>1</v>
      </c>
      <c r="I817" s="42">
        <v>14.36</v>
      </c>
      <c r="J817" s="42">
        <v>14.36</v>
      </c>
    </row>
    <row r="818" spans="1:10" ht="25.95" customHeight="1" x14ac:dyDescent="0.25">
      <c r="A818" s="40" t="s">
        <v>74</v>
      </c>
      <c r="B818" s="41" t="s">
        <v>355</v>
      </c>
      <c r="C818" s="40" t="s">
        <v>67</v>
      </c>
      <c r="D818" s="40" t="s">
        <v>354</v>
      </c>
      <c r="E818" s="39" t="s">
        <v>71</v>
      </c>
      <c r="F818" s="39"/>
      <c r="G818" s="38" t="s">
        <v>70</v>
      </c>
      <c r="H818" s="37">
        <v>0.18870000000000001</v>
      </c>
      <c r="I818" s="36">
        <v>19.89</v>
      </c>
      <c r="J818" s="36">
        <v>3.75</v>
      </c>
    </row>
    <row r="819" spans="1:10" ht="25.95" customHeight="1" x14ac:dyDescent="0.25">
      <c r="A819" s="40" t="s">
        <v>74</v>
      </c>
      <c r="B819" s="41" t="s">
        <v>353</v>
      </c>
      <c r="C819" s="40" t="s">
        <v>67</v>
      </c>
      <c r="D819" s="40" t="s">
        <v>352</v>
      </c>
      <c r="E819" s="39" t="s">
        <v>71</v>
      </c>
      <c r="F819" s="39"/>
      <c r="G819" s="38" t="s">
        <v>70</v>
      </c>
      <c r="H819" s="37">
        <v>0.18870000000000001</v>
      </c>
      <c r="I819" s="36">
        <v>24.24</v>
      </c>
      <c r="J819" s="36">
        <v>4.57</v>
      </c>
    </row>
    <row r="820" spans="1:10" ht="24" customHeight="1" x14ac:dyDescent="0.25">
      <c r="A820" s="34" t="s">
        <v>69</v>
      </c>
      <c r="B820" s="35" t="s">
        <v>529</v>
      </c>
      <c r="C820" s="34" t="s">
        <v>67</v>
      </c>
      <c r="D820" s="34" t="s">
        <v>528</v>
      </c>
      <c r="E820" s="33" t="s">
        <v>65</v>
      </c>
      <c r="F820" s="33"/>
      <c r="G820" s="32" t="s">
        <v>107</v>
      </c>
      <c r="H820" s="31">
        <v>8.8000000000000005E-3</v>
      </c>
      <c r="I820" s="30">
        <v>76.94</v>
      </c>
      <c r="J820" s="30">
        <v>0.67</v>
      </c>
    </row>
    <row r="821" spans="1:10" ht="25.95" customHeight="1" x14ac:dyDescent="0.25">
      <c r="A821" s="34" t="s">
        <v>69</v>
      </c>
      <c r="B821" s="35" t="s">
        <v>608</v>
      </c>
      <c r="C821" s="34" t="s">
        <v>67</v>
      </c>
      <c r="D821" s="34" t="s">
        <v>607</v>
      </c>
      <c r="E821" s="33" t="s">
        <v>65</v>
      </c>
      <c r="F821" s="33"/>
      <c r="G821" s="32" t="s">
        <v>107</v>
      </c>
      <c r="H821" s="31">
        <v>1</v>
      </c>
      <c r="I821" s="30">
        <v>4.33</v>
      </c>
      <c r="J821" s="30">
        <v>4.33</v>
      </c>
    </row>
    <row r="822" spans="1:10" ht="25.95" customHeight="1" x14ac:dyDescent="0.25">
      <c r="A822" s="34" t="s">
        <v>69</v>
      </c>
      <c r="B822" s="35" t="s">
        <v>527</v>
      </c>
      <c r="C822" s="34" t="s">
        <v>67</v>
      </c>
      <c r="D822" s="34" t="s">
        <v>526</v>
      </c>
      <c r="E822" s="33" t="s">
        <v>65</v>
      </c>
      <c r="F822" s="33"/>
      <c r="G822" s="32" t="s">
        <v>107</v>
      </c>
      <c r="H822" s="31">
        <v>1.0500000000000001E-2</v>
      </c>
      <c r="I822" s="30">
        <v>87.17</v>
      </c>
      <c r="J822" s="30">
        <v>0.91</v>
      </c>
    </row>
    <row r="823" spans="1:10" ht="24" customHeight="1" x14ac:dyDescent="0.25">
      <c r="A823" s="34" t="s">
        <v>69</v>
      </c>
      <c r="B823" s="35" t="s">
        <v>349</v>
      </c>
      <c r="C823" s="34" t="s">
        <v>67</v>
      </c>
      <c r="D823" s="34" t="s">
        <v>348</v>
      </c>
      <c r="E823" s="33" t="s">
        <v>65</v>
      </c>
      <c r="F823" s="33"/>
      <c r="G823" s="32" t="s">
        <v>107</v>
      </c>
      <c r="H823" s="31">
        <v>4.8399999999999999E-2</v>
      </c>
      <c r="I823" s="30">
        <v>2.89</v>
      </c>
      <c r="J823" s="30">
        <v>0.13</v>
      </c>
    </row>
    <row r="824" spans="1:10" x14ac:dyDescent="0.25">
      <c r="A824" s="29"/>
      <c r="B824" s="29"/>
      <c r="C824" s="29"/>
      <c r="D824" s="29"/>
      <c r="E824" s="29" t="s">
        <v>63</v>
      </c>
      <c r="F824" s="27">
        <v>6.62</v>
      </c>
      <c r="G824" s="29" t="s">
        <v>62</v>
      </c>
      <c r="H824" s="27">
        <v>0</v>
      </c>
      <c r="I824" s="29" t="s">
        <v>61</v>
      </c>
      <c r="J824" s="27">
        <v>6.62</v>
      </c>
    </row>
    <row r="825" spans="1:10" x14ac:dyDescent="0.25">
      <c r="A825" s="29"/>
      <c r="B825" s="29"/>
      <c r="C825" s="29"/>
      <c r="D825" s="29"/>
      <c r="E825" s="29" t="s">
        <v>60</v>
      </c>
      <c r="F825" s="27">
        <v>3.28</v>
      </c>
      <c r="G825" s="29"/>
      <c r="H825" s="28" t="s">
        <v>59</v>
      </c>
      <c r="I825" s="28"/>
      <c r="J825" s="27">
        <v>17.64</v>
      </c>
    </row>
    <row r="826" spans="1:10" ht="30" customHeight="1" thickBot="1" x14ac:dyDescent="0.3">
      <c r="A826" s="21"/>
      <c r="B826" s="21"/>
      <c r="C826" s="21"/>
      <c r="D826" s="21"/>
      <c r="E826" s="21"/>
      <c r="F826" s="21"/>
      <c r="G826" s="21" t="s">
        <v>58</v>
      </c>
      <c r="H826" s="26">
        <v>1</v>
      </c>
      <c r="I826" s="21" t="s">
        <v>57</v>
      </c>
      <c r="J826" s="25">
        <v>17.64</v>
      </c>
    </row>
    <row r="827" spans="1:10" ht="1.05" customHeight="1" thickTop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</row>
    <row r="828" spans="1:10" ht="18" customHeight="1" x14ac:dyDescent="0.25">
      <c r="A828" s="51" t="s">
        <v>606</v>
      </c>
      <c r="B828" s="48" t="s">
        <v>85</v>
      </c>
      <c r="C828" s="51" t="s">
        <v>84</v>
      </c>
      <c r="D828" s="51" t="s">
        <v>10</v>
      </c>
      <c r="E828" s="50" t="s">
        <v>83</v>
      </c>
      <c r="F828" s="50"/>
      <c r="G828" s="49" t="s">
        <v>82</v>
      </c>
      <c r="H828" s="48" t="s">
        <v>81</v>
      </c>
      <c r="I828" s="48" t="s">
        <v>80</v>
      </c>
      <c r="J828" s="48" t="s">
        <v>79</v>
      </c>
    </row>
    <row r="829" spans="1:10" ht="25.95" customHeight="1" x14ac:dyDescent="0.25">
      <c r="A829" s="46" t="s">
        <v>78</v>
      </c>
      <c r="B829" s="47" t="s">
        <v>605</v>
      </c>
      <c r="C829" s="46" t="s">
        <v>67</v>
      </c>
      <c r="D829" s="46" t="s">
        <v>604</v>
      </c>
      <c r="E829" s="45" t="s">
        <v>356</v>
      </c>
      <c r="F829" s="45"/>
      <c r="G829" s="44" t="s">
        <v>107</v>
      </c>
      <c r="H829" s="43">
        <v>1</v>
      </c>
      <c r="I829" s="42">
        <v>7.4</v>
      </c>
      <c r="J829" s="42">
        <v>7.4</v>
      </c>
    </row>
    <row r="830" spans="1:10" ht="25.95" customHeight="1" x14ac:dyDescent="0.25">
      <c r="A830" s="40" t="s">
        <v>74</v>
      </c>
      <c r="B830" s="41" t="s">
        <v>355</v>
      </c>
      <c r="C830" s="40" t="s">
        <v>67</v>
      </c>
      <c r="D830" s="40" t="s">
        <v>354</v>
      </c>
      <c r="E830" s="39" t="s">
        <v>71</v>
      </c>
      <c r="F830" s="39"/>
      <c r="G830" s="38" t="s">
        <v>70</v>
      </c>
      <c r="H830" s="37">
        <v>9.4100000000000003E-2</v>
      </c>
      <c r="I830" s="36">
        <v>19.89</v>
      </c>
      <c r="J830" s="36">
        <v>1.87</v>
      </c>
    </row>
    <row r="831" spans="1:10" ht="25.95" customHeight="1" x14ac:dyDescent="0.25">
      <c r="A831" s="40" t="s">
        <v>74</v>
      </c>
      <c r="B831" s="41" t="s">
        <v>353</v>
      </c>
      <c r="C831" s="40" t="s">
        <v>67</v>
      </c>
      <c r="D831" s="40" t="s">
        <v>352</v>
      </c>
      <c r="E831" s="39" t="s">
        <v>71</v>
      </c>
      <c r="F831" s="39"/>
      <c r="G831" s="38" t="s">
        <v>70</v>
      </c>
      <c r="H831" s="37">
        <v>9.4100000000000003E-2</v>
      </c>
      <c r="I831" s="36">
        <v>24.24</v>
      </c>
      <c r="J831" s="36">
        <v>2.2799999999999998</v>
      </c>
    </row>
    <row r="832" spans="1:10" ht="24" customHeight="1" x14ac:dyDescent="0.25">
      <c r="A832" s="34" t="s">
        <v>69</v>
      </c>
      <c r="B832" s="35" t="s">
        <v>529</v>
      </c>
      <c r="C832" s="34" t="s">
        <v>67</v>
      </c>
      <c r="D832" s="34" t="s">
        <v>528</v>
      </c>
      <c r="E832" s="33" t="s">
        <v>65</v>
      </c>
      <c r="F832" s="33"/>
      <c r="G832" s="32" t="s">
        <v>107</v>
      </c>
      <c r="H832" s="31">
        <v>1.06E-2</v>
      </c>
      <c r="I832" s="30">
        <v>76.94</v>
      </c>
      <c r="J832" s="30">
        <v>0.81</v>
      </c>
    </row>
    <row r="833" spans="1:10" ht="25.95" customHeight="1" x14ac:dyDescent="0.25">
      <c r="A833" s="34" t="s">
        <v>69</v>
      </c>
      <c r="B833" s="35" t="s">
        <v>603</v>
      </c>
      <c r="C833" s="34" t="s">
        <v>67</v>
      </c>
      <c r="D833" s="34" t="s">
        <v>602</v>
      </c>
      <c r="E833" s="33" t="s">
        <v>65</v>
      </c>
      <c r="F833" s="33"/>
      <c r="G833" s="32" t="s">
        <v>107</v>
      </c>
      <c r="H833" s="31">
        <v>1</v>
      </c>
      <c r="I833" s="30">
        <v>1.36</v>
      </c>
      <c r="J833" s="30">
        <v>1.36</v>
      </c>
    </row>
    <row r="834" spans="1:10" ht="25.95" customHeight="1" x14ac:dyDescent="0.25">
      <c r="A834" s="34" t="s">
        <v>69</v>
      </c>
      <c r="B834" s="35" t="s">
        <v>527</v>
      </c>
      <c r="C834" s="34" t="s">
        <v>67</v>
      </c>
      <c r="D834" s="34" t="s">
        <v>526</v>
      </c>
      <c r="E834" s="33" t="s">
        <v>65</v>
      </c>
      <c r="F834" s="33"/>
      <c r="G834" s="32" t="s">
        <v>107</v>
      </c>
      <c r="H834" s="31">
        <v>1.2E-2</v>
      </c>
      <c r="I834" s="30">
        <v>87.17</v>
      </c>
      <c r="J834" s="30">
        <v>1.04</v>
      </c>
    </row>
    <row r="835" spans="1:10" ht="24" customHeight="1" x14ac:dyDescent="0.25">
      <c r="A835" s="34" t="s">
        <v>69</v>
      </c>
      <c r="B835" s="35" t="s">
        <v>349</v>
      </c>
      <c r="C835" s="34" t="s">
        <v>67</v>
      </c>
      <c r="D835" s="34" t="s">
        <v>348</v>
      </c>
      <c r="E835" s="33" t="s">
        <v>65</v>
      </c>
      <c r="F835" s="33"/>
      <c r="G835" s="32" t="s">
        <v>107</v>
      </c>
      <c r="H835" s="31">
        <v>1.6199999999999999E-2</v>
      </c>
      <c r="I835" s="30">
        <v>2.89</v>
      </c>
      <c r="J835" s="30">
        <v>0.04</v>
      </c>
    </row>
    <row r="836" spans="1:10" x14ac:dyDescent="0.25">
      <c r="A836" s="29"/>
      <c r="B836" s="29"/>
      <c r="C836" s="29"/>
      <c r="D836" s="29"/>
      <c r="E836" s="29" t="s">
        <v>63</v>
      </c>
      <c r="F836" s="27">
        <v>3.29</v>
      </c>
      <c r="G836" s="29" t="s">
        <v>62</v>
      </c>
      <c r="H836" s="27">
        <v>0</v>
      </c>
      <c r="I836" s="29" t="s">
        <v>61</v>
      </c>
      <c r="J836" s="27">
        <v>3.29</v>
      </c>
    </row>
    <row r="837" spans="1:10" x14ac:dyDescent="0.25">
      <c r="A837" s="29"/>
      <c r="B837" s="29"/>
      <c r="C837" s="29"/>
      <c r="D837" s="29"/>
      <c r="E837" s="29" t="s">
        <v>60</v>
      </c>
      <c r="F837" s="27">
        <v>1.69</v>
      </c>
      <c r="G837" s="29"/>
      <c r="H837" s="28" t="s">
        <v>59</v>
      </c>
      <c r="I837" s="28"/>
      <c r="J837" s="27">
        <v>9.09</v>
      </c>
    </row>
    <row r="838" spans="1:10" ht="30" customHeight="1" thickBot="1" x14ac:dyDescent="0.3">
      <c r="A838" s="21"/>
      <c r="B838" s="21"/>
      <c r="C838" s="21"/>
      <c r="D838" s="21"/>
      <c r="E838" s="21"/>
      <c r="F838" s="21"/>
      <c r="G838" s="21" t="s">
        <v>58</v>
      </c>
      <c r="H838" s="26">
        <v>7</v>
      </c>
      <c r="I838" s="21" t="s">
        <v>57</v>
      </c>
      <c r="J838" s="25">
        <v>63.63</v>
      </c>
    </row>
    <row r="839" spans="1:10" ht="1.05" customHeight="1" thickTop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</row>
    <row r="840" spans="1:10" ht="18" customHeight="1" x14ac:dyDescent="0.25">
      <c r="A840" s="51" t="s">
        <v>601</v>
      </c>
      <c r="B840" s="48" t="s">
        <v>85</v>
      </c>
      <c r="C840" s="51" t="s">
        <v>84</v>
      </c>
      <c r="D840" s="51" t="s">
        <v>10</v>
      </c>
      <c r="E840" s="50" t="s">
        <v>83</v>
      </c>
      <c r="F840" s="50"/>
      <c r="G840" s="49" t="s">
        <v>82</v>
      </c>
      <c r="H840" s="48" t="s">
        <v>81</v>
      </c>
      <c r="I840" s="48" t="s">
        <v>80</v>
      </c>
      <c r="J840" s="48" t="s">
        <v>79</v>
      </c>
    </row>
    <row r="841" spans="1:10" ht="39" customHeight="1" x14ac:dyDescent="0.25">
      <c r="A841" s="46" t="s">
        <v>78</v>
      </c>
      <c r="B841" s="47" t="s">
        <v>600</v>
      </c>
      <c r="C841" s="46" t="s">
        <v>67</v>
      </c>
      <c r="D841" s="46" t="s">
        <v>599</v>
      </c>
      <c r="E841" s="45" t="s">
        <v>356</v>
      </c>
      <c r="F841" s="45"/>
      <c r="G841" s="44" t="s">
        <v>107</v>
      </c>
      <c r="H841" s="43">
        <v>1</v>
      </c>
      <c r="I841" s="42">
        <v>20.69</v>
      </c>
      <c r="J841" s="42">
        <v>20.69</v>
      </c>
    </row>
    <row r="842" spans="1:10" ht="25.95" customHeight="1" x14ac:dyDescent="0.25">
      <c r="A842" s="40" t="s">
        <v>74</v>
      </c>
      <c r="B842" s="41" t="s">
        <v>355</v>
      </c>
      <c r="C842" s="40" t="s">
        <v>67</v>
      </c>
      <c r="D842" s="40" t="s">
        <v>354</v>
      </c>
      <c r="E842" s="39" t="s">
        <v>71</v>
      </c>
      <c r="F842" s="39"/>
      <c r="G842" s="38" t="s">
        <v>70</v>
      </c>
      <c r="H842" s="37">
        <v>0.1318</v>
      </c>
      <c r="I842" s="36">
        <v>19.89</v>
      </c>
      <c r="J842" s="36">
        <v>2.62</v>
      </c>
    </row>
    <row r="843" spans="1:10" ht="25.95" customHeight="1" x14ac:dyDescent="0.25">
      <c r="A843" s="40" t="s">
        <v>74</v>
      </c>
      <c r="B843" s="41" t="s">
        <v>353</v>
      </c>
      <c r="C843" s="40" t="s">
        <v>67</v>
      </c>
      <c r="D843" s="40" t="s">
        <v>352</v>
      </c>
      <c r="E843" s="39" t="s">
        <v>71</v>
      </c>
      <c r="F843" s="39"/>
      <c r="G843" s="38" t="s">
        <v>70</v>
      </c>
      <c r="H843" s="37">
        <v>0.1318</v>
      </c>
      <c r="I843" s="36">
        <v>24.24</v>
      </c>
      <c r="J843" s="36">
        <v>3.19</v>
      </c>
    </row>
    <row r="844" spans="1:10" ht="24" customHeight="1" x14ac:dyDescent="0.25">
      <c r="A844" s="34" t="s">
        <v>69</v>
      </c>
      <c r="B844" s="35" t="s">
        <v>529</v>
      </c>
      <c r="C844" s="34" t="s">
        <v>67</v>
      </c>
      <c r="D844" s="34" t="s">
        <v>528</v>
      </c>
      <c r="E844" s="33" t="s">
        <v>65</v>
      </c>
      <c r="F844" s="33"/>
      <c r="G844" s="32" t="s">
        <v>107</v>
      </c>
      <c r="H844" s="31">
        <v>1.7600000000000001E-2</v>
      </c>
      <c r="I844" s="30">
        <v>76.94</v>
      </c>
      <c r="J844" s="30">
        <v>1.35</v>
      </c>
    </row>
    <row r="845" spans="1:10" ht="25.95" customHeight="1" x14ac:dyDescent="0.25">
      <c r="A845" s="34" t="s">
        <v>69</v>
      </c>
      <c r="B845" s="35" t="s">
        <v>598</v>
      </c>
      <c r="C845" s="34" t="s">
        <v>67</v>
      </c>
      <c r="D845" s="34" t="s">
        <v>597</v>
      </c>
      <c r="E845" s="33" t="s">
        <v>65</v>
      </c>
      <c r="F845" s="33"/>
      <c r="G845" s="32" t="s">
        <v>107</v>
      </c>
      <c r="H845" s="31">
        <v>1</v>
      </c>
      <c r="I845" s="30">
        <v>11.5</v>
      </c>
      <c r="J845" s="30">
        <v>11.5</v>
      </c>
    </row>
    <row r="846" spans="1:10" ht="25.95" customHeight="1" x14ac:dyDescent="0.25">
      <c r="A846" s="34" t="s">
        <v>69</v>
      </c>
      <c r="B846" s="35" t="s">
        <v>527</v>
      </c>
      <c r="C846" s="34" t="s">
        <v>67</v>
      </c>
      <c r="D846" s="34" t="s">
        <v>526</v>
      </c>
      <c r="E846" s="33" t="s">
        <v>65</v>
      </c>
      <c r="F846" s="33"/>
      <c r="G846" s="32" t="s">
        <v>107</v>
      </c>
      <c r="H846" s="31">
        <v>2.2499999999999999E-2</v>
      </c>
      <c r="I846" s="30">
        <v>87.17</v>
      </c>
      <c r="J846" s="30">
        <v>1.96</v>
      </c>
    </row>
    <row r="847" spans="1:10" ht="24" customHeight="1" x14ac:dyDescent="0.25">
      <c r="A847" s="34" t="s">
        <v>69</v>
      </c>
      <c r="B847" s="35" t="s">
        <v>349</v>
      </c>
      <c r="C847" s="34" t="s">
        <v>67</v>
      </c>
      <c r="D847" s="34" t="s">
        <v>348</v>
      </c>
      <c r="E847" s="33" t="s">
        <v>65</v>
      </c>
      <c r="F847" s="33"/>
      <c r="G847" s="32" t="s">
        <v>107</v>
      </c>
      <c r="H847" s="31">
        <v>2.4400000000000002E-2</v>
      </c>
      <c r="I847" s="30">
        <v>2.89</v>
      </c>
      <c r="J847" s="30">
        <v>7.0000000000000007E-2</v>
      </c>
    </row>
    <row r="848" spans="1:10" x14ac:dyDescent="0.25">
      <c r="A848" s="29"/>
      <c r="B848" s="29"/>
      <c r="C848" s="29"/>
      <c r="D848" s="29"/>
      <c r="E848" s="29" t="s">
        <v>63</v>
      </c>
      <c r="F848" s="27">
        <v>4.62</v>
      </c>
      <c r="G848" s="29" t="s">
        <v>62</v>
      </c>
      <c r="H848" s="27">
        <v>0</v>
      </c>
      <c r="I848" s="29" t="s">
        <v>61</v>
      </c>
      <c r="J848" s="27">
        <v>4.62</v>
      </c>
    </row>
    <row r="849" spans="1:10" x14ac:dyDescent="0.25">
      <c r="A849" s="29"/>
      <c r="B849" s="29"/>
      <c r="C849" s="29"/>
      <c r="D849" s="29"/>
      <c r="E849" s="29" t="s">
        <v>60</v>
      </c>
      <c r="F849" s="27">
        <v>4.7300000000000004</v>
      </c>
      <c r="G849" s="29"/>
      <c r="H849" s="28" t="s">
        <v>59</v>
      </c>
      <c r="I849" s="28"/>
      <c r="J849" s="27">
        <v>25.42</v>
      </c>
    </row>
    <row r="850" spans="1:10" ht="30" customHeight="1" thickBot="1" x14ac:dyDescent="0.3">
      <c r="A850" s="21"/>
      <c r="B850" s="21"/>
      <c r="C850" s="21"/>
      <c r="D850" s="21"/>
      <c r="E850" s="21"/>
      <c r="F850" s="21"/>
      <c r="G850" s="21" t="s">
        <v>58</v>
      </c>
      <c r="H850" s="26">
        <v>6</v>
      </c>
      <c r="I850" s="21" t="s">
        <v>57</v>
      </c>
      <c r="J850" s="25">
        <v>152.52000000000001</v>
      </c>
    </row>
    <row r="851" spans="1:10" ht="1.05" customHeight="1" thickTop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</row>
    <row r="852" spans="1:10" ht="18" customHeight="1" x14ac:dyDescent="0.25">
      <c r="A852" s="51" t="s">
        <v>596</v>
      </c>
      <c r="B852" s="48" t="s">
        <v>85</v>
      </c>
      <c r="C852" s="51" t="s">
        <v>84</v>
      </c>
      <c r="D852" s="51" t="s">
        <v>10</v>
      </c>
      <c r="E852" s="50" t="s">
        <v>83</v>
      </c>
      <c r="F852" s="50"/>
      <c r="G852" s="49" t="s">
        <v>82</v>
      </c>
      <c r="H852" s="48" t="s">
        <v>81</v>
      </c>
      <c r="I852" s="48" t="s">
        <v>80</v>
      </c>
      <c r="J852" s="48" t="s">
        <v>79</v>
      </c>
    </row>
    <row r="853" spans="1:10" ht="25.95" customHeight="1" x14ac:dyDescent="0.25">
      <c r="A853" s="46" t="s">
        <v>78</v>
      </c>
      <c r="B853" s="47" t="s">
        <v>595</v>
      </c>
      <c r="C853" s="46" t="s">
        <v>67</v>
      </c>
      <c r="D853" s="46" t="s">
        <v>594</v>
      </c>
      <c r="E853" s="45" t="s">
        <v>356</v>
      </c>
      <c r="F853" s="45"/>
      <c r="G853" s="44" t="s">
        <v>107</v>
      </c>
      <c r="H853" s="43">
        <v>1</v>
      </c>
      <c r="I853" s="42">
        <v>23.2</v>
      </c>
      <c r="J853" s="42">
        <v>23.2</v>
      </c>
    </row>
    <row r="854" spans="1:10" ht="25.95" customHeight="1" x14ac:dyDescent="0.25">
      <c r="A854" s="40" t="s">
        <v>74</v>
      </c>
      <c r="B854" s="41" t="s">
        <v>355</v>
      </c>
      <c r="C854" s="40" t="s">
        <v>67</v>
      </c>
      <c r="D854" s="40" t="s">
        <v>354</v>
      </c>
      <c r="E854" s="39" t="s">
        <v>71</v>
      </c>
      <c r="F854" s="39"/>
      <c r="G854" s="38" t="s">
        <v>70</v>
      </c>
      <c r="H854" s="37">
        <v>0.1694</v>
      </c>
      <c r="I854" s="36">
        <v>19.89</v>
      </c>
      <c r="J854" s="36">
        <v>3.36</v>
      </c>
    </row>
    <row r="855" spans="1:10" ht="25.95" customHeight="1" x14ac:dyDescent="0.25">
      <c r="A855" s="40" t="s">
        <v>74</v>
      </c>
      <c r="B855" s="41" t="s">
        <v>353</v>
      </c>
      <c r="C855" s="40" t="s">
        <v>67</v>
      </c>
      <c r="D855" s="40" t="s">
        <v>352</v>
      </c>
      <c r="E855" s="39" t="s">
        <v>71</v>
      </c>
      <c r="F855" s="39"/>
      <c r="G855" s="38" t="s">
        <v>70</v>
      </c>
      <c r="H855" s="37">
        <v>0.1694</v>
      </c>
      <c r="I855" s="36">
        <v>24.24</v>
      </c>
      <c r="J855" s="36">
        <v>4.0999999999999996</v>
      </c>
    </row>
    <row r="856" spans="1:10" ht="24" customHeight="1" x14ac:dyDescent="0.25">
      <c r="A856" s="34" t="s">
        <v>69</v>
      </c>
      <c r="B856" s="35" t="s">
        <v>529</v>
      </c>
      <c r="C856" s="34" t="s">
        <v>67</v>
      </c>
      <c r="D856" s="34" t="s">
        <v>528</v>
      </c>
      <c r="E856" s="33" t="s">
        <v>65</v>
      </c>
      <c r="F856" s="33"/>
      <c r="G856" s="32" t="s">
        <v>107</v>
      </c>
      <c r="H856" s="31">
        <v>2.47E-2</v>
      </c>
      <c r="I856" s="30">
        <v>76.94</v>
      </c>
      <c r="J856" s="30">
        <v>1.9</v>
      </c>
    </row>
    <row r="857" spans="1:10" ht="25.95" customHeight="1" x14ac:dyDescent="0.25">
      <c r="A857" s="34" t="s">
        <v>69</v>
      </c>
      <c r="B857" s="35" t="s">
        <v>593</v>
      </c>
      <c r="C857" s="34" t="s">
        <v>67</v>
      </c>
      <c r="D857" s="34" t="s">
        <v>592</v>
      </c>
      <c r="E857" s="33" t="s">
        <v>65</v>
      </c>
      <c r="F857" s="33"/>
      <c r="G857" s="32" t="s">
        <v>107</v>
      </c>
      <c r="H857" s="31">
        <v>1</v>
      </c>
      <c r="I857" s="30">
        <v>10.89</v>
      </c>
      <c r="J857" s="30">
        <v>10.89</v>
      </c>
    </row>
    <row r="858" spans="1:10" ht="25.95" customHeight="1" x14ac:dyDescent="0.25">
      <c r="A858" s="34" t="s">
        <v>69</v>
      </c>
      <c r="B858" s="35" t="s">
        <v>527</v>
      </c>
      <c r="C858" s="34" t="s">
        <v>67</v>
      </c>
      <c r="D858" s="34" t="s">
        <v>526</v>
      </c>
      <c r="E858" s="33" t="s">
        <v>65</v>
      </c>
      <c r="F858" s="33"/>
      <c r="G858" s="32" t="s">
        <v>107</v>
      </c>
      <c r="H858" s="31">
        <v>3.3000000000000002E-2</v>
      </c>
      <c r="I858" s="30">
        <v>87.17</v>
      </c>
      <c r="J858" s="30">
        <v>2.87</v>
      </c>
    </row>
    <row r="859" spans="1:10" ht="24" customHeight="1" x14ac:dyDescent="0.25">
      <c r="A859" s="34" t="s">
        <v>69</v>
      </c>
      <c r="B859" s="35" t="s">
        <v>349</v>
      </c>
      <c r="C859" s="34" t="s">
        <v>67</v>
      </c>
      <c r="D859" s="34" t="s">
        <v>348</v>
      </c>
      <c r="E859" s="33" t="s">
        <v>65</v>
      </c>
      <c r="F859" s="33"/>
      <c r="G859" s="32" t="s">
        <v>107</v>
      </c>
      <c r="H859" s="31">
        <v>2.8500000000000001E-2</v>
      </c>
      <c r="I859" s="30">
        <v>2.89</v>
      </c>
      <c r="J859" s="30">
        <v>0.08</v>
      </c>
    </row>
    <row r="860" spans="1:10" x14ac:dyDescent="0.25">
      <c r="A860" s="29"/>
      <c r="B860" s="29"/>
      <c r="C860" s="29"/>
      <c r="D860" s="29"/>
      <c r="E860" s="29" t="s">
        <v>63</v>
      </c>
      <c r="F860" s="27">
        <v>5.94</v>
      </c>
      <c r="G860" s="29" t="s">
        <v>62</v>
      </c>
      <c r="H860" s="27">
        <v>0</v>
      </c>
      <c r="I860" s="29" t="s">
        <v>61</v>
      </c>
      <c r="J860" s="27">
        <v>5.94</v>
      </c>
    </row>
    <row r="861" spans="1:10" x14ac:dyDescent="0.25">
      <c r="A861" s="29"/>
      <c r="B861" s="29"/>
      <c r="C861" s="29"/>
      <c r="D861" s="29"/>
      <c r="E861" s="29" t="s">
        <v>60</v>
      </c>
      <c r="F861" s="27">
        <v>5.3</v>
      </c>
      <c r="G861" s="29"/>
      <c r="H861" s="28" t="s">
        <v>59</v>
      </c>
      <c r="I861" s="28"/>
      <c r="J861" s="27">
        <v>28.5</v>
      </c>
    </row>
    <row r="862" spans="1:10" ht="30" customHeight="1" thickBot="1" x14ac:dyDescent="0.3">
      <c r="A862" s="21"/>
      <c r="B862" s="21"/>
      <c r="C862" s="21"/>
      <c r="D862" s="21"/>
      <c r="E862" s="21"/>
      <c r="F862" s="21"/>
      <c r="G862" s="21" t="s">
        <v>58</v>
      </c>
      <c r="H862" s="26">
        <v>3</v>
      </c>
      <c r="I862" s="21" t="s">
        <v>57</v>
      </c>
      <c r="J862" s="25">
        <v>85.5</v>
      </c>
    </row>
    <row r="863" spans="1:10" ht="1.05" customHeight="1" thickTop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</row>
    <row r="864" spans="1:10" ht="18" customHeight="1" x14ac:dyDescent="0.25">
      <c r="A864" s="51" t="s">
        <v>591</v>
      </c>
      <c r="B864" s="48" t="s">
        <v>85</v>
      </c>
      <c r="C864" s="51" t="s">
        <v>84</v>
      </c>
      <c r="D864" s="51" t="s">
        <v>10</v>
      </c>
      <c r="E864" s="50" t="s">
        <v>83</v>
      </c>
      <c r="F864" s="50"/>
      <c r="G864" s="49" t="s">
        <v>82</v>
      </c>
      <c r="H864" s="48" t="s">
        <v>81</v>
      </c>
      <c r="I864" s="48" t="s">
        <v>80</v>
      </c>
      <c r="J864" s="48" t="s">
        <v>79</v>
      </c>
    </row>
    <row r="865" spans="1:10" ht="39" customHeight="1" x14ac:dyDescent="0.25">
      <c r="A865" s="46" t="s">
        <v>78</v>
      </c>
      <c r="B865" s="47" t="s">
        <v>590</v>
      </c>
      <c r="C865" s="46" t="s">
        <v>67</v>
      </c>
      <c r="D865" s="46" t="s">
        <v>589</v>
      </c>
      <c r="E865" s="45" t="s">
        <v>356</v>
      </c>
      <c r="F865" s="45"/>
      <c r="G865" s="44" t="s">
        <v>115</v>
      </c>
      <c r="H865" s="43">
        <v>1</v>
      </c>
      <c r="I865" s="42">
        <v>12.01</v>
      </c>
      <c r="J865" s="42">
        <v>12.01</v>
      </c>
    </row>
    <row r="866" spans="1:10" ht="25.95" customHeight="1" x14ac:dyDescent="0.25">
      <c r="A866" s="40" t="s">
        <v>74</v>
      </c>
      <c r="B866" s="41" t="s">
        <v>355</v>
      </c>
      <c r="C866" s="40" t="s">
        <v>67</v>
      </c>
      <c r="D866" s="40" t="s">
        <v>354</v>
      </c>
      <c r="E866" s="39" t="s">
        <v>71</v>
      </c>
      <c r="F866" s="39"/>
      <c r="G866" s="38" t="s">
        <v>70</v>
      </c>
      <c r="H866" s="37">
        <v>0.15859999999999999</v>
      </c>
      <c r="I866" s="36">
        <v>19.89</v>
      </c>
      <c r="J866" s="36">
        <v>3.15</v>
      </c>
    </row>
    <row r="867" spans="1:10" ht="25.95" customHeight="1" x14ac:dyDescent="0.25">
      <c r="A867" s="40" t="s">
        <v>74</v>
      </c>
      <c r="B867" s="41" t="s">
        <v>353</v>
      </c>
      <c r="C867" s="40" t="s">
        <v>67</v>
      </c>
      <c r="D867" s="40" t="s">
        <v>352</v>
      </c>
      <c r="E867" s="39" t="s">
        <v>71</v>
      </c>
      <c r="F867" s="39"/>
      <c r="G867" s="38" t="s">
        <v>70</v>
      </c>
      <c r="H867" s="37">
        <v>0.15859999999999999</v>
      </c>
      <c r="I867" s="36">
        <v>24.24</v>
      </c>
      <c r="J867" s="36">
        <v>3.84</v>
      </c>
    </row>
    <row r="868" spans="1:10" ht="25.95" customHeight="1" x14ac:dyDescent="0.25">
      <c r="A868" s="34" t="s">
        <v>69</v>
      </c>
      <c r="B868" s="35" t="s">
        <v>588</v>
      </c>
      <c r="C868" s="34" t="s">
        <v>67</v>
      </c>
      <c r="D868" s="34" t="s">
        <v>587</v>
      </c>
      <c r="E868" s="33" t="s">
        <v>65</v>
      </c>
      <c r="F868" s="33"/>
      <c r="G868" s="32" t="s">
        <v>115</v>
      </c>
      <c r="H868" s="31">
        <v>1.0492999999999999</v>
      </c>
      <c r="I868" s="30">
        <v>4.6900000000000004</v>
      </c>
      <c r="J868" s="30">
        <v>4.92</v>
      </c>
    </row>
    <row r="869" spans="1:10" ht="24" customHeight="1" x14ac:dyDescent="0.25">
      <c r="A869" s="34" t="s">
        <v>69</v>
      </c>
      <c r="B869" s="35" t="s">
        <v>349</v>
      </c>
      <c r="C869" s="34" t="s">
        <v>67</v>
      </c>
      <c r="D869" s="34" t="s">
        <v>348</v>
      </c>
      <c r="E869" s="33" t="s">
        <v>65</v>
      </c>
      <c r="F869" s="33"/>
      <c r="G869" s="32" t="s">
        <v>107</v>
      </c>
      <c r="H869" s="31">
        <v>3.6999999999999998E-2</v>
      </c>
      <c r="I869" s="30">
        <v>2.89</v>
      </c>
      <c r="J869" s="30">
        <v>0.1</v>
      </c>
    </row>
    <row r="870" spans="1:10" x14ac:dyDescent="0.25">
      <c r="A870" s="29"/>
      <c r="B870" s="29"/>
      <c r="C870" s="29"/>
      <c r="D870" s="29"/>
      <c r="E870" s="29" t="s">
        <v>63</v>
      </c>
      <c r="F870" s="27">
        <v>5.57</v>
      </c>
      <c r="G870" s="29" t="s">
        <v>62</v>
      </c>
      <c r="H870" s="27">
        <v>0</v>
      </c>
      <c r="I870" s="29" t="s">
        <v>61</v>
      </c>
      <c r="J870" s="27">
        <v>5.57</v>
      </c>
    </row>
    <row r="871" spans="1:10" x14ac:dyDescent="0.25">
      <c r="A871" s="29"/>
      <c r="B871" s="29"/>
      <c r="C871" s="29"/>
      <c r="D871" s="29"/>
      <c r="E871" s="29" t="s">
        <v>60</v>
      </c>
      <c r="F871" s="27">
        <v>2.74</v>
      </c>
      <c r="G871" s="29"/>
      <c r="H871" s="28" t="s">
        <v>59</v>
      </c>
      <c r="I871" s="28"/>
      <c r="J871" s="27">
        <v>14.75</v>
      </c>
    </row>
    <row r="872" spans="1:10" ht="30" customHeight="1" thickBot="1" x14ac:dyDescent="0.3">
      <c r="A872" s="21"/>
      <c r="B872" s="21"/>
      <c r="C872" s="21"/>
      <c r="D872" s="21"/>
      <c r="E872" s="21"/>
      <c r="F872" s="21"/>
      <c r="G872" s="21" t="s">
        <v>58</v>
      </c>
      <c r="H872" s="26">
        <v>45.46</v>
      </c>
      <c r="I872" s="21" t="s">
        <v>57</v>
      </c>
      <c r="J872" s="25">
        <v>670.53</v>
      </c>
    </row>
    <row r="873" spans="1:10" ht="1.05" customHeight="1" thickTop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</row>
    <row r="874" spans="1:10" ht="18" customHeight="1" x14ac:dyDescent="0.25">
      <c r="A874" s="51" t="s">
        <v>586</v>
      </c>
      <c r="B874" s="48" t="s">
        <v>85</v>
      </c>
      <c r="C874" s="51" t="s">
        <v>84</v>
      </c>
      <c r="D874" s="51" t="s">
        <v>10</v>
      </c>
      <c r="E874" s="50" t="s">
        <v>83</v>
      </c>
      <c r="F874" s="50"/>
      <c r="G874" s="49" t="s">
        <v>82</v>
      </c>
      <c r="H874" s="48" t="s">
        <v>81</v>
      </c>
      <c r="I874" s="48" t="s">
        <v>80</v>
      </c>
      <c r="J874" s="48" t="s">
        <v>79</v>
      </c>
    </row>
    <row r="875" spans="1:10" ht="25.95" customHeight="1" x14ac:dyDescent="0.25">
      <c r="A875" s="46" t="s">
        <v>78</v>
      </c>
      <c r="B875" s="47" t="s">
        <v>585</v>
      </c>
      <c r="C875" s="46" t="s">
        <v>67</v>
      </c>
      <c r="D875" s="46" t="s">
        <v>584</v>
      </c>
      <c r="E875" s="45" t="s">
        <v>356</v>
      </c>
      <c r="F875" s="45"/>
      <c r="G875" s="44" t="s">
        <v>115</v>
      </c>
      <c r="H875" s="43">
        <v>1</v>
      </c>
      <c r="I875" s="42">
        <v>58.32</v>
      </c>
      <c r="J875" s="42">
        <v>58.32</v>
      </c>
    </row>
    <row r="876" spans="1:10" ht="25.95" customHeight="1" x14ac:dyDescent="0.25">
      <c r="A876" s="40" t="s">
        <v>74</v>
      </c>
      <c r="B876" s="41" t="s">
        <v>355</v>
      </c>
      <c r="C876" s="40" t="s">
        <v>67</v>
      </c>
      <c r="D876" s="40" t="s">
        <v>354</v>
      </c>
      <c r="E876" s="39" t="s">
        <v>71</v>
      </c>
      <c r="F876" s="39"/>
      <c r="G876" s="38" t="s">
        <v>70</v>
      </c>
      <c r="H876" s="37">
        <v>2.9399999999999999E-2</v>
      </c>
      <c r="I876" s="36">
        <v>19.89</v>
      </c>
      <c r="J876" s="36">
        <v>0.57999999999999996</v>
      </c>
    </row>
    <row r="877" spans="1:10" ht="25.95" customHeight="1" x14ac:dyDescent="0.25">
      <c r="A877" s="40" t="s">
        <v>74</v>
      </c>
      <c r="B877" s="41" t="s">
        <v>353</v>
      </c>
      <c r="C877" s="40" t="s">
        <v>67</v>
      </c>
      <c r="D877" s="40" t="s">
        <v>352</v>
      </c>
      <c r="E877" s="39" t="s">
        <v>71</v>
      </c>
      <c r="F877" s="39"/>
      <c r="G877" s="38" t="s">
        <v>70</v>
      </c>
      <c r="H877" s="37">
        <v>2.9399999999999999E-2</v>
      </c>
      <c r="I877" s="36">
        <v>24.24</v>
      </c>
      <c r="J877" s="36">
        <v>0.71</v>
      </c>
    </row>
    <row r="878" spans="1:10" ht="25.95" customHeight="1" x14ac:dyDescent="0.25">
      <c r="A878" s="34" t="s">
        <v>69</v>
      </c>
      <c r="B878" s="35" t="s">
        <v>583</v>
      </c>
      <c r="C878" s="34" t="s">
        <v>67</v>
      </c>
      <c r="D878" s="34" t="s">
        <v>582</v>
      </c>
      <c r="E878" s="33" t="s">
        <v>65</v>
      </c>
      <c r="F878" s="33"/>
      <c r="G878" s="32" t="s">
        <v>115</v>
      </c>
      <c r="H878" s="31">
        <v>1.0492999999999999</v>
      </c>
      <c r="I878" s="30">
        <v>54.36</v>
      </c>
      <c r="J878" s="30">
        <v>57.03</v>
      </c>
    </row>
    <row r="879" spans="1:10" x14ac:dyDescent="0.25">
      <c r="A879" s="29"/>
      <c r="B879" s="29"/>
      <c r="C879" s="29"/>
      <c r="D879" s="29"/>
      <c r="E879" s="29" t="s">
        <v>63</v>
      </c>
      <c r="F879" s="27">
        <v>1.03</v>
      </c>
      <c r="G879" s="29" t="s">
        <v>62</v>
      </c>
      <c r="H879" s="27">
        <v>0</v>
      </c>
      <c r="I879" s="29" t="s">
        <v>61</v>
      </c>
      <c r="J879" s="27">
        <v>1.03</v>
      </c>
    </row>
    <row r="880" spans="1:10" x14ac:dyDescent="0.25">
      <c r="A880" s="29"/>
      <c r="B880" s="29"/>
      <c r="C880" s="29"/>
      <c r="D880" s="29"/>
      <c r="E880" s="29" t="s">
        <v>60</v>
      </c>
      <c r="F880" s="27">
        <v>13.34</v>
      </c>
      <c r="G880" s="29"/>
      <c r="H880" s="28" t="s">
        <v>59</v>
      </c>
      <c r="I880" s="28"/>
      <c r="J880" s="27">
        <v>71.66</v>
      </c>
    </row>
    <row r="881" spans="1:10" ht="30" customHeight="1" thickBot="1" x14ac:dyDescent="0.3">
      <c r="A881" s="21"/>
      <c r="B881" s="21"/>
      <c r="C881" s="21"/>
      <c r="D881" s="21"/>
      <c r="E881" s="21"/>
      <c r="F881" s="21"/>
      <c r="G881" s="21" t="s">
        <v>58</v>
      </c>
      <c r="H881" s="26">
        <v>1.64</v>
      </c>
      <c r="I881" s="21" t="s">
        <v>57</v>
      </c>
      <c r="J881" s="25">
        <v>117.52</v>
      </c>
    </row>
    <row r="882" spans="1:10" ht="1.05" customHeight="1" thickTop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</row>
    <row r="883" spans="1:10" ht="18" customHeight="1" x14ac:dyDescent="0.25">
      <c r="A883" s="51" t="s">
        <v>581</v>
      </c>
      <c r="B883" s="48" t="s">
        <v>85</v>
      </c>
      <c r="C883" s="51" t="s">
        <v>84</v>
      </c>
      <c r="D883" s="51" t="s">
        <v>10</v>
      </c>
      <c r="E883" s="50" t="s">
        <v>83</v>
      </c>
      <c r="F883" s="50"/>
      <c r="G883" s="49" t="s">
        <v>82</v>
      </c>
      <c r="H883" s="48" t="s">
        <v>81</v>
      </c>
      <c r="I883" s="48" t="s">
        <v>80</v>
      </c>
      <c r="J883" s="48" t="s">
        <v>79</v>
      </c>
    </row>
    <row r="884" spans="1:10" ht="25.95" customHeight="1" x14ac:dyDescent="0.25">
      <c r="A884" s="46" t="s">
        <v>78</v>
      </c>
      <c r="B884" s="47" t="s">
        <v>580</v>
      </c>
      <c r="C884" s="46" t="s">
        <v>67</v>
      </c>
      <c r="D884" s="46" t="s">
        <v>579</v>
      </c>
      <c r="E884" s="45" t="s">
        <v>356</v>
      </c>
      <c r="F884" s="45"/>
      <c r="G884" s="44" t="s">
        <v>115</v>
      </c>
      <c r="H884" s="43">
        <v>1</v>
      </c>
      <c r="I884" s="42">
        <v>19.79</v>
      </c>
      <c r="J884" s="42">
        <v>19.79</v>
      </c>
    </row>
    <row r="885" spans="1:10" ht="25.95" customHeight="1" x14ac:dyDescent="0.25">
      <c r="A885" s="40" t="s">
        <v>74</v>
      </c>
      <c r="B885" s="41" t="s">
        <v>355</v>
      </c>
      <c r="C885" s="40" t="s">
        <v>67</v>
      </c>
      <c r="D885" s="40" t="s">
        <v>354</v>
      </c>
      <c r="E885" s="39" t="s">
        <v>71</v>
      </c>
      <c r="F885" s="39"/>
      <c r="G885" s="38" t="s">
        <v>70</v>
      </c>
      <c r="H885" s="37">
        <v>3.4099999999999998E-2</v>
      </c>
      <c r="I885" s="36">
        <v>19.89</v>
      </c>
      <c r="J885" s="36">
        <v>0.67</v>
      </c>
    </row>
    <row r="886" spans="1:10" ht="25.95" customHeight="1" x14ac:dyDescent="0.25">
      <c r="A886" s="40" t="s">
        <v>74</v>
      </c>
      <c r="B886" s="41" t="s">
        <v>353</v>
      </c>
      <c r="C886" s="40" t="s">
        <v>67</v>
      </c>
      <c r="D886" s="40" t="s">
        <v>352</v>
      </c>
      <c r="E886" s="39" t="s">
        <v>71</v>
      </c>
      <c r="F886" s="39"/>
      <c r="G886" s="38" t="s">
        <v>70</v>
      </c>
      <c r="H886" s="37">
        <v>3.4099999999999998E-2</v>
      </c>
      <c r="I886" s="36">
        <v>24.24</v>
      </c>
      <c r="J886" s="36">
        <v>0.82</v>
      </c>
    </row>
    <row r="887" spans="1:10" ht="25.95" customHeight="1" x14ac:dyDescent="0.25">
      <c r="A887" s="34" t="s">
        <v>69</v>
      </c>
      <c r="B887" s="35" t="s">
        <v>578</v>
      </c>
      <c r="C887" s="34" t="s">
        <v>67</v>
      </c>
      <c r="D887" s="34" t="s">
        <v>577</v>
      </c>
      <c r="E887" s="33" t="s">
        <v>65</v>
      </c>
      <c r="F887" s="33"/>
      <c r="G887" s="32" t="s">
        <v>115</v>
      </c>
      <c r="H887" s="31">
        <v>1.0492999999999999</v>
      </c>
      <c r="I887" s="30">
        <v>17.43</v>
      </c>
      <c r="J887" s="30">
        <v>18.28</v>
      </c>
    </row>
    <row r="888" spans="1:10" ht="24" customHeight="1" x14ac:dyDescent="0.25">
      <c r="A888" s="34" t="s">
        <v>69</v>
      </c>
      <c r="B888" s="35" t="s">
        <v>349</v>
      </c>
      <c r="C888" s="34" t="s">
        <v>67</v>
      </c>
      <c r="D888" s="34" t="s">
        <v>348</v>
      </c>
      <c r="E888" s="33" t="s">
        <v>65</v>
      </c>
      <c r="F888" s="33"/>
      <c r="G888" s="32" t="s">
        <v>107</v>
      </c>
      <c r="H888" s="31">
        <v>8.0000000000000002E-3</v>
      </c>
      <c r="I888" s="30">
        <v>2.89</v>
      </c>
      <c r="J888" s="30">
        <v>0.02</v>
      </c>
    </row>
    <row r="889" spans="1:10" x14ac:dyDescent="0.25">
      <c r="A889" s="29"/>
      <c r="B889" s="29"/>
      <c r="C889" s="29"/>
      <c r="D889" s="29"/>
      <c r="E889" s="29" t="s">
        <v>63</v>
      </c>
      <c r="F889" s="27">
        <v>1.19</v>
      </c>
      <c r="G889" s="29" t="s">
        <v>62</v>
      </c>
      <c r="H889" s="27">
        <v>0</v>
      </c>
      <c r="I889" s="29" t="s">
        <v>61</v>
      </c>
      <c r="J889" s="27">
        <v>1.19</v>
      </c>
    </row>
    <row r="890" spans="1:10" x14ac:dyDescent="0.25">
      <c r="A890" s="29"/>
      <c r="B890" s="29"/>
      <c r="C890" s="29"/>
      <c r="D890" s="29"/>
      <c r="E890" s="29" t="s">
        <v>60</v>
      </c>
      <c r="F890" s="27">
        <v>4.5199999999999996</v>
      </c>
      <c r="G890" s="29"/>
      <c r="H890" s="28" t="s">
        <v>59</v>
      </c>
      <c r="I890" s="28"/>
      <c r="J890" s="27">
        <v>24.31</v>
      </c>
    </row>
    <row r="891" spans="1:10" ht="30" customHeight="1" thickBot="1" x14ac:dyDescent="0.3">
      <c r="A891" s="21"/>
      <c r="B891" s="21"/>
      <c r="C891" s="21"/>
      <c r="D891" s="21"/>
      <c r="E891" s="21"/>
      <c r="F891" s="21"/>
      <c r="G891" s="21" t="s">
        <v>58</v>
      </c>
      <c r="H891" s="26">
        <v>29.1</v>
      </c>
      <c r="I891" s="21" t="s">
        <v>57</v>
      </c>
      <c r="J891" s="25">
        <v>707.42</v>
      </c>
    </row>
    <row r="892" spans="1:10" ht="1.05" customHeight="1" thickTop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</row>
    <row r="893" spans="1:10" ht="18" customHeight="1" x14ac:dyDescent="0.25">
      <c r="A893" s="51" t="s">
        <v>576</v>
      </c>
      <c r="B893" s="48" t="s">
        <v>85</v>
      </c>
      <c r="C893" s="51" t="s">
        <v>84</v>
      </c>
      <c r="D893" s="51" t="s">
        <v>10</v>
      </c>
      <c r="E893" s="50" t="s">
        <v>83</v>
      </c>
      <c r="F893" s="50"/>
      <c r="G893" s="49" t="s">
        <v>82</v>
      </c>
      <c r="H893" s="48" t="s">
        <v>81</v>
      </c>
      <c r="I893" s="48" t="s">
        <v>80</v>
      </c>
      <c r="J893" s="48" t="s">
        <v>79</v>
      </c>
    </row>
    <row r="894" spans="1:10" ht="39" customHeight="1" x14ac:dyDescent="0.25">
      <c r="A894" s="46" t="s">
        <v>78</v>
      </c>
      <c r="B894" s="47" t="s">
        <v>575</v>
      </c>
      <c r="C894" s="46" t="s">
        <v>67</v>
      </c>
      <c r="D894" s="46" t="s">
        <v>574</v>
      </c>
      <c r="E894" s="45" t="s">
        <v>356</v>
      </c>
      <c r="F894" s="45"/>
      <c r="G894" s="44" t="s">
        <v>115</v>
      </c>
      <c r="H894" s="43">
        <v>1</v>
      </c>
      <c r="I894" s="42">
        <v>19.71</v>
      </c>
      <c r="J894" s="42">
        <v>19.71</v>
      </c>
    </row>
    <row r="895" spans="1:10" ht="25.95" customHeight="1" x14ac:dyDescent="0.25">
      <c r="A895" s="40" t="s">
        <v>74</v>
      </c>
      <c r="B895" s="41" t="s">
        <v>355</v>
      </c>
      <c r="C895" s="40" t="s">
        <v>67</v>
      </c>
      <c r="D895" s="40" t="s">
        <v>354</v>
      </c>
      <c r="E895" s="39" t="s">
        <v>71</v>
      </c>
      <c r="F895" s="39"/>
      <c r="G895" s="38" t="s">
        <v>70</v>
      </c>
      <c r="H895" s="37">
        <v>0.29299999999999998</v>
      </c>
      <c r="I895" s="36">
        <v>19.89</v>
      </c>
      <c r="J895" s="36">
        <v>5.82</v>
      </c>
    </row>
    <row r="896" spans="1:10" ht="25.95" customHeight="1" x14ac:dyDescent="0.25">
      <c r="A896" s="40" t="s">
        <v>74</v>
      </c>
      <c r="B896" s="41" t="s">
        <v>353</v>
      </c>
      <c r="C896" s="40" t="s">
        <v>67</v>
      </c>
      <c r="D896" s="40" t="s">
        <v>352</v>
      </c>
      <c r="E896" s="39" t="s">
        <v>71</v>
      </c>
      <c r="F896" s="39"/>
      <c r="G896" s="38" t="s">
        <v>70</v>
      </c>
      <c r="H896" s="37">
        <v>0.29299999999999998</v>
      </c>
      <c r="I896" s="36">
        <v>24.24</v>
      </c>
      <c r="J896" s="36">
        <v>7.1</v>
      </c>
    </row>
    <row r="897" spans="1:10" ht="25.95" customHeight="1" x14ac:dyDescent="0.25">
      <c r="A897" s="34" t="s">
        <v>69</v>
      </c>
      <c r="B897" s="35" t="s">
        <v>573</v>
      </c>
      <c r="C897" s="34" t="s">
        <v>67</v>
      </c>
      <c r="D897" s="34" t="s">
        <v>572</v>
      </c>
      <c r="E897" s="33" t="s">
        <v>65</v>
      </c>
      <c r="F897" s="33"/>
      <c r="G897" s="32" t="s">
        <v>115</v>
      </c>
      <c r="H897" s="31">
        <v>1.0548999999999999</v>
      </c>
      <c r="I897" s="30">
        <v>6.4</v>
      </c>
      <c r="J897" s="30">
        <v>6.75</v>
      </c>
    </row>
    <row r="898" spans="1:10" ht="24" customHeight="1" x14ac:dyDescent="0.25">
      <c r="A898" s="34" t="s">
        <v>69</v>
      </c>
      <c r="B898" s="35" t="s">
        <v>349</v>
      </c>
      <c r="C898" s="34" t="s">
        <v>67</v>
      </c>
      <c r="D898" s="34" t="s">
        <v>348</v>
      </c>
      <c r="E898" s="33" t="s">
        <v>65</v>
      </c>
      <c r="F898" s="33"/>
      <c r="G898" s="32" t="s">
        <v>107</v>
      </c>
      <c r="H898" s="31">
        <v>1.6299999999999999E-2</v>
      </c>
      <c r="I898" s="30">
        <v>2.89</v>
      </c>
      <c r="J898" s="30">
        <v>0.04</v>
      </c>
    </row>
    <row r="899" spans="1:10" x14ac:dyDescent="0.25">
      <c r="A899" s="29"/>
      <c r="B899" s="29"/>
      <c r="C899" s="29"/>
      <c r="D899" s="29"/>
      <c r="E899" s="29" t="s">
        <v>63</v>
      </c>
      <c r="F899" s="27">
        <v>10.28</v>
      </c>
      <c r="G899" s="29" t="s">
        <v>62</v>
      </c>
      <c r="H899" s="27">
        <v>0</v>
      </c>
      <c r="I899" s="29" t="s">
        <v>61</v>
      </c>
      <c r="J899" s="27">
        <v>10.28</v>
      </c>
    </row>
    <row r="900" spans="1:10" x14ac:dyDescent="0.25">
      <c r="A900" s="29"/>
      <c r="B900" s="29"/>
      <c r="C900" s="29"/>
      <c r="D900" s="29"/>
      <c r="E900" s="29" t="s">
        <v>60</v>
      </c>
      <c r="F900" s="27">
        <v>4.5</v>
      </c>
      <c r="G900" s="29"/>
      <c r="H900" s="28" t="s">
        <v>59</v>
      </c>
      <c r="I900" s="28"/>
      <c r="J900" s="27">
        <v>24.21</v>
      </c>
    </row>
    <row r="901" spans="1:10" ht="30" customHeight="1" thickBot="1" x14ac:dyDescent="0.3">
      <c r="A901" s="21"/>
      <c r="B901" s="21"/>
      <c r="C901" s="21"/>
      <c r="D901" s="21"/>
      <c r="E901" s="21"/>
      <c r="F901" s="21"/>
      <c r="G901" s="21" t="s">
        <v>58</v>
      </c>
      <c r="H901" s="26">
        <v>8.56</v>
      </c>
      <c r="I901" s="21" t="s">
        <v>57</v>
      </c>
      <c r="J901" s="25">
        <v>207.23</v>
      </c>
    </row>
    <row r="902" spans="1:10" ht="1.05" customHeight="1" thickTop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</row>
    <row r="903" spans="1:10" ht="18" customHeight="1" x14ac:dyDescent="0.25">
      <c r="A903" s="51" t="s">
        <v>571</v>
      </c>
      <c r="B903" s="48" t="s">
        <v>85</v>
      </c>
      <c r="C903" s="51" t="s">
        <v>84</v>
      </c>
      <c r="D903" s="51" t="s">
        <v>10</v>
      </c>
      <c r="E903" s="50" t="s">
        <v>83</v>
      </c>
      <c r="F903" s="50"/>
      <c r="G903" s="49" t="s">
        <v>82</v>
      </c>
      <c r="H903" s="48" t="s">
        <v>81</v>
      </c>
      <c r="I903" s="48" t="s">
        <v>80</v>
      </c>
      <c r="J903" s="48" t="s">
        <v>79</v>
      </c>
    </row>
    <row r="904" spans="1:10" ht="39" customHeight="1" x14ac:dyDescent="0.25">
      <c r="A904" s="46" t="s">
        <v>78</v>
      </c>
      <c r="B904" s="47" t="s">
        <v>570</v>
      </c>
      <c r="C904" s="46" t="s">
        <v>67</v>
      </c>
      <c r="D904" s="46" t="s">
        <v>569</v>
      </c>
      <c r="E904" s="45" t="s">
        <v>356</v>
      </c>
      <c r="F904" s="45"/>
      <c r="G904" s="44" t="s">
        <v>115</v>
      </c>
      <c r="H904" s="43">
        <v>1</v>
      </c>
      <c r="I904" s="42">
        <v>25.23</v>
      </c>
      <c r="J904" s="42">
        <v>25.23</v>
      </c>
    </row>
    <row r="905" spans="1:10" ht="25.95" customHeight="1" x14ac:dyDescent="0.25">
      <c r="A905" s="40" t="s">
        <v>74</v>
      </c>
      <c r="B905" s="41" t="s">
        <v>355</v>
      </c>
      <c r="C905" s="40" t="s">
        <v>67</v>
      </c>
      <c r="D905" s="40" t="s">
        <v>354</v>
      </c>
      <c r="E905" s="39" t="s">
        <v>71</v>
      </c>
      <c r="F905" s="39"/>
      <c r="G905" s="38" t="s">
        <v>70</v>
      </c>
      <c r="H905" s="37">
        <v>0.31819999999999998</v>
      </c>
      <c r="I905" s="36">
        <v>19.89</v>
      </c>
      <c r="J905" s="36">
        <v>6.32</v>
      </c>
    </row>
    <row r="906" spans="1:10" ht="25.95" customHeight="1" x14ac:dyDescent="0.25">
      <c r="A906" s="40" t="s">
        <v>74</v>
      </c>
      <c r="B906" s="41" t="s">
        <v>353</v>
      </c>
      <c r="C906" s="40" t="s">
        <v>67</v>
      </c>
      <c r="D906" s="40" t="s">
        <v>352</v>
      </c>
      <c r="E906" s="39" t="s">
        <v>71</v>
      </c>
      <c r="F906" s="39"/>
      <c r="G906" s="38" t="s">
        <v>70</v>
      </c>
      <c r="H906" s="37">
        <v>0.31819999999999998</v>
      </c>
      <c r="I906" s="36">
        <v>24.24</v>
      </c>
      <c r="J906" s="36">
        <v>7.71</v>
      </c>
    </row>
    <row r="907" spans="1:10" ht="25.95" customHeight="1" x14ac:dyDescent="0.25">
      <c r="A907" s="34" t="s">
        <v>69</v>
      </c>
      <c r="B907" s="35" t="s">
        <v>568</v>
      </c>
      <c r="C907" s="34" t="s">
        <v>67</v>
      </c>
      <c r="D907" s="34" t="s">
        <v>567</v>
      </c>
      <c r="E907" s="33" t="s">
        <v>65</v>
      </c>
      <c r="F907" s="33"/>
      <c r="G907" s="32" t="s">
        <v>115</v>
      </c>
      <c r="H907" s="31">
        <v>1.0548999999999999</v>
      </c>
      <c r="I907" s="30">
        <v>10.57</v>
      </c>
      <c r="J907" s="30">
        <v>11.15</v>
      </c>
    </row>
    <row r="908" spans="1:10" ht="24" customHeight="1" x14ac:dyDescent="0.25">
      <c r="A908" s="34" t="s">
        <v>69</v>
      </c>
      <c r="B908" s="35" t="s">
        <v>349</v>
      </c>
      <c r="C908" s="34" t="s">
        <v>67</v>
      </c>
      <c r="D908" s="34" t="s">
        <v>348</v>
      </c>
      <c r="E908" s="33" t="s">
        <v>65</v>
      </c>
      <c r="F908" s="33"/>
      <c r="G908" s="32" t="s">
        <v>107</v>
      </c>
      <c r="H908" s="31">
        <v>1.77E-2</v>
      </c>
      <c r="I908" s="30">
        <v>2.89</v>
      </c>
      <c r="J908" s="30">
        <v>0.05</v>
      </c>
    </row>
    <row r="909" spans="1:10" x14ac:dyDescent="0.25">
      <c r="A909" s="29"/>
      <c r="B909" s="29"/>
      <c r="C909" s="29"/>
      <c r="D909" s="29"/>
      <c r="E909" s="29" t="s">
        <v>63</v>
      </c>
      <c r="F909" s="27">
        <v>11.17</v>
      </c>
      <c r="G909" s="29" t="s">
        <v>62</v>
      </c>
      <c r="H909" s="27">
        <v>0</v>
      </c>
      <c r="I909" s="29" t="s">
        <v>61</v>
      </c>
      <c r="J909" s="27">
        <v>11.17</v>
      </c>
    </row>
    <row r="910" spans="1:10" x14ac:dyDescent="0.25">
      <c r="A910" s="29"/>
      <c r="B910" s="29"/>
      <c r="C910" s="29"/>
      <c r="D910" s="29"/>
      <c r="E910" s="29" t="s">
        <v>60</v>
      </c>
      <c r="F910" s="27">
        <v>5.77</v>
      </c>
      <c r="G910" s="29"/>
      <c r="H910" s="28" t="s">
        <v>59</v>
      </c>
      <c r="I910" s="28"/>
      <c r="J910" s="27">
        <v>31</v>
      </c>
    </row>
    <row r="911" spans="1:10" ht="30" customHeight="1" thickBot="1" x14ac:dyDescent="0.3">
      <c r="A911" s="21"/>
      <c r="B911" s="21"/>
      <c r="C911" s="21"/>
      <c r="D911" s="21"/>
      <c r="E911" s="21"/>
      <c r="F911" s="21"/>
      <c r="G911" s="21" t="s">
        <v>58</v>
      </c>
      <c r="H911" s="26">
        <v>22.92</v>
      </c>
      <c r="I911" s="21" t="s">
        <v>57</v>
      </c>
      <c r="J911" s="25">
        <v>710.52</v>
      </c>
    </row>
    <row r="912" spans="1:10" ht="1.05" customHeight="1" thickTop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</row>
    <row r="913" spans="1:10" ht="18" customHeight="1" x14ac:dyDescent="0.25">
      <c r="A913" s="51" t="s">
        <v>566</v>
      </c>
      <c r="B913" s="48" t="s">
        <v>85</v>
      </c>
      <c r="C913" s="51" t="s">
        <v>84</v>
      </c>
      <c r="D913" s="51" t="s">
        <v>10</v>
      </c>
      <c r="E913" s="50" t="s">
        <v>83</v>
      </c>
      <c r="F913" s="50"/>
      <c r="G913" s="49" t="s">
        <v>82</v>
      </c>
      <c r="H913" s="48" t="s">
        <v>81</v>
      </c>
      <c r="I913" s="48" t="s">
        <v>80</v>
      </c>
      <c r="J913" s="48" t="s">
        <v>79</v>
      </c>
    </row>
    <row r="914" spans="1:10" ht="39" customHeight="1" x14ac:dyDescent="0.25">
      <c r="A914" s="46" t="s">
        <v>78</v>
      </c>
      <c r="B914" s="47" t="s">
        <v>565</v>
      </c>
      <c r="C914" s="46" t="s">
        <v>67</v>
      </c>
      <c r="D914" s="46" t="s">
        <v>564</v>
      </c>
      <c r="E914" s="45" t="s">
        <v>356</v>
      </c>
      <c r="F914" s="45"/>
      <c r="G914" s="44" t="s">
        <v>115</v>
      </c>
      <c r="H914" s="43">
        <v>1</v>
      </c>
      <c r="I914" s="42">
        <v>35.119999999999997</v>
      </c>
      <c r="J914" s="42">
        <v>35.119999999999997</v>
      </c>
    </row>
    <row r="915" spans="1:10" ht="25.95" customHeight="1" x14ac:dyDescent="0.25">
      <c r="A915" s="40" t="s">
        <v>74</v>
      </c>
      <c r="B915" s="41" t="s">
        <v>355</v>
      </c>
      <c r="C915" s="40" t="s">
        <v>67</v>
      </c>
      <c r="D915" s="40" t="s">
        <v>354</v>
      </c>
      <c r="E915" s="39" t="s">
        <v>71</v>
      </c>
      <c r="F915" s="39"/>
      <c r="G915" s="38" t="s">
        <v>70</v>
      </c>
      <c r="H915" s="37">
        <v>0.44440000000000002</v>
      </c>
      <c r="I915" s="36">
        <v>19.89</v>
      </c>
      <c r="J915" s="36">
        <v>8.83</v>
      </c>
    </row>
    <row r="916" spans="1:10" ht="25.95" customHeight="1" x14ac:dyDescent="0.25">
      <c r="A916" s="40" t="s">
        <v>74</v>
      </c>
      <c r="B916" s="41" t="s">
        <v>353</v>
      </c>
      <c r="C916" s="40" t="s">
        <v>67</v>
      </c>
      <c r="D916" s="40" t="s">
        <v>352</v>
      </c>
      <c r="E916" s="39" t="s">
        <v>71</v>
      </c>
      <c r="F916" s="39"/>
      <c r="G916" s="38" t="s">
        <v>70</v>
      </c>
      <c r="H916" s="37">
        <v>0.44440000000000002</v>
      </c>
      <c r="I916" s="36">
        <v>24.24</v>
      </c>
      <c r="J916" s="36">
        <v>10.77</v>
      </c>
    </row>
    <row r="917" spans="1:10" ht="25.95" customHeight="1" x14ac:dyDescent="0.25">
      <c r="A917" s="34" t="s">
        <v>69</v>
      </c>
      <c r="B917" s="35" t="s">
        <v>563</v>
      </c>
      <c r="C917" s="34" t="s">
        <v>67</v>
      </c>
      <c r="D917" s="34" t="s">
        <v>562</v>
      </c>
      <c r="E917" s="33" t="s">
        <v>65</v>
      </c>
      <c r="F917" s="33"/>
      <c r="G917" s="32" t="s">
        <v>115</v>
      </c>
      <c r="H917" s="31">
        <v>1.0548999999999999</v>
      </c>
      <c r="I917" s="30">
        <v>14.65</v>
      </c>
      <c r="J917" s="30">
        <v>15.45</v>
      </c>
    </row>
    <row r="918" spans="1:10" ht="24" customHeight="1" x14ac:dyDescent="0.25">
      <c r="A918" s="34" t="s">
        <v>69</v>
      </c>
      <c r="B918" s="35" t="s">
        <v>349</v>
      </c>
      <c r="C918" s="34" t="s">
        <v>67</v>
      </c>
      <c r="D918" s="34" t="s">
        <v>348</v>
      </c>
      <c r="E918" s="33" t="s">
        <v>65</v>
      </c>
      <c r="F918" s="33"/>
      <c r="G918" s="32" t="s">
        <v>107</v>
      </c>
      <c r="H918" s="31">
        <v>2.47E-2</v>
      </c>
      <c r="I918" s="30">
        <v>2.89</v>
      </c>
      <c r="J918" s="30">
        <v>7.0000000000000007E-2</v>
      </c>
    </row>
    <row r="919" spans="1:10" x14ac:dyDescent="0.25">
      <c r="A919" s="29"/>
      <c r="B919" s="29"/>
      <c r="C919" s="29"/>
      <c r="D919" s="29"/>
      <c r="E919" s="29" t="s">
        <v>63</v>
      </c>
      <c r="F919" s="27">
        <v>15.6</v>
      </c>
      <c r="G919" s="29" t="s">
        <v>62</v>
      </c>
      <c r="H919" s="27">
        <v>0</v>
      </c>
      <c r="I919" s="29" t="s">
        <v>61</v>
      </c>
      <c r="J919" s="27">
        <v>15.6</v>
      </c>
    </row>
    <row r="920" spans="1:10" x14ac:dyDescent="0.25">
      <c r="A920" s="29"/>
      <c r="B920" s="29"/>
      <c r="C920" s="29"/>
      <c r="D920" s="29"/>
      <c r="E920" s="29" t="s">
        <v>60</v>
      </c>
      <c r="F920" s="27">
        <v>8.0299999999999994</v>
      </c>
      <c r="G920" s="29"/>
      <c r="H920" s="28" t="s">
        <v>59</v>
      </c>
      <c r="I920" s="28"/>
      <c r="J920" s="27">
        <v>43.15</v>
      </c>
    </row>
    <row r="921" spans="1:10" ht="30" customHeight="1" thickBot="1" x14ac:dyDescent="0.3">
      <c r="A921" s="21"/>
      <c r="B921" s="21"/>
      <c r="C921" s="21"/>
      <c r="D921" s="21"/>
      <c r="E921" s="21"/>
      <c r="F921" s="21"/>
      <c r="G921" s="21" t="s">
        <v>58</v>
      </c>
      <c r="H921" s="26">
        <v>29.72</v>
      </c>
      <c r="I921" s="21" t="s">
        <v>57</v>
      </c>
      <c r="J921" s="25">
        <v>1282.4100000000001</v>
      </c>
    </row>
    <row r="922" spans="1:10" ht="1.05" customHeight="1" thickTop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</row>
    <row r="923" spans="1:10" ht="18" customHeight="1" x14ac:dyDescent="0.25">
      <c r="A923" s="51" t="s">
        <v>561</v>
      </c>
      <c r="B923" s="48" t="s">
        <v>85</v>
      </c>
      <c r="C923" s="51" t="s">
        <v>84</v>
      </c>
      <c r="D923" s="51" t="s">
        <v>10</v>
      </c>
      <c r="E923" s="50" t="s">
        <v>83</v>
      </c>
      <c r="F923" s="50"/>
      <c r="G923" s="49" t="s">
        <v>82</v>
      </c>
      <c r="H923" s="48" t="s">
        <v>81</v>
      </c>
      <c r="I923" s="48" t="s">
        <v>80</v>
      </c>
      <c r="J923" s="48" t="s">
        <v>79</v>
      </c>
    </row>
    <row r="924" spans="1:10" ht="64.95" customHeight="1" x14ac:dyDescent="0.25">
      <c r="A924" s="46" t="s">
        <v>78</v>
      </c>
      <c r="B924" s="47" t="s">
        <v>560</v>
      </c>
      <c r="C924" s="46" t="s">
        <v>67</v>
      </c>
      <c r="D924" s="46" t="s">
        <v>559</v>
      </c>
      <c r="E924" s="45" t="s">
        <v>356</v>
      </c>
      <c r="F924" s="45"/>
      <c r="G924" s="44" t="s">
        <v>107</v>
      </c>
      <c r="H924" s="43">
        <v>1</v>
      </c>
      <c r="I924" s="42">
        <v>22.04</v>
      </c>
      <c r="J924" s="42">
        <v>22.04</v>
      </c>
    </row>
    <row r="925" spans="1:10" ht="25.95" customHeight="1" x14ac:dyDescent="0.25">
      <c r="A925" s="40" t="s">
        <v>74</v>
      </c>
      <c r="B925" s="41" t="s">
        <v>355</v>
      </c>
      <c r="C925" s="40" t="s">
        <v>67</v>
      </c>
      <c r="D925" s="40" t="s">
        <v>354</v>
      </c>
      <c r="E925" s="39" t="s">
        <v>71</v>
      </c>
      <c r="F925" s="39"/>
      <c r="G925" s="38" t="s">
        <v>70</v>
      </c>
      <c r="H925" s="37">
        <v>0.13600000000000001</v>
      </c>
      <c r="I925" s="36">
        <v>19.89</v>
      </c>
      <c r="J925" s="36">
        <v>2.7</v>
      </c>
    </row>
    <row r="926" spans="1:10" ht="25.95" customHeight="1" x14ac:dyDescent="0.25">
      <c r="A926" s="40" t="s">
        <v>74</v>
      </c>
      <c r="B926" s="41" t="s">
        <v>353</v>
      </c>
      <c r="C926" s="40" t="s">
        <v>67</v>
      </c>
      <c r="D926" s="40" t="s">
        <v>352</v>
      </c>
      <c r="E926" s="39" t="s">
        <v>71</v>
      </c>
      <c r="F926" s="39"/>
      <c r="G926" s="38" t="s">
        <v>70</v>
      </c>
      <c r="H926" s="37">
        <v>0.13600000000000001</v>
      </c>
      <c r="I926" s="36">
        <v>24.24</v>
      </c>
      <c r="J926" s="36">
        <v>3.29</v>
      </c>
    </row>
    <row r="927" spans="1:10" ht="25.95" customHeight="1" x14ac:dyDescent="0.25">
      <c r="A927" s="34" t="s">
        <v>69</v>
      </c>
      <c r="B927" s="35" t="s">
        <v>558</v>
      </c>
      <c r="C927" s="34" t="s">
        <v>67</v>
      </c>
      <c r="D927" s="34" t="s">
        <v>557</v>
      </c>
      <c r="E927" s="33" t="s">
        <v>65</v>
      </c>
      <c r="F927" s="33"/>
      <c r="G927" s="32" t="s">
        <v>107</v>
      </c>
      <c r="H927" s="31">
        <v>1</v>
      </c>
      <c r="I927" s="30">
        <v>13.91</v>
      </c>
      <c r="J927" s="30">
        <v>13.91</v>
      </c>
    </row>
    <row r="928" spans="1:10" ht="24" customHeight="1" x14ac:dyDescent="0.25">
      <c r="A928" s="34" t="s">
        <v>69</v>
      </c>
      <c r="B928" s="35" t="s">
        <v>541</v>
      </c>
      <c r="C928" s="34" t="s">
        <v>67</v>
      </c>
      <c r="D928" s="34" t="s">
        <v>540</v>
      </c>
      <c r="E928" s="33" t="s">
        <v>65</v>
      </c>
      <c r="F928" s="33"/>
      <c r="G928" s="32" t="s">
        <v>107</v>
      </c>
      <c r="H928" s="31">
        <v>4.5999999999999999E-2</v>
      </c>
      <c r="I928" s="30">
        <v>25.11</v>
      </c>
      <c r="J928" s="30">
        <v>1.1499999999999999</v>
      </c>
    </row>
    <row r="929" spans="1:10" ht="25.95" customHeight="1" x14ac:dyDescent="0.25">
      <c r="A929" s="34" t="s">
        <v>69</v>
      </c>
      <c r="B929" s="35" t="s">
        <v>527</v>
      </c>
      <c r="C929" s="34" t="s">
        <v>67</v>
      </c>
      <c r="D929" s="34" t="s">
        <v>526</v>
      </c>
      <c r="E929" s="33" t="s">
        <v>65</v>
      </c>
      <c r="F929" s="33"/>
      <c r="G929" s="32" t="s">
        <v>107</v>
      </c>
      <c r="H929" s="31">
        <v>1.0999999999999999E-2</v>
      </c>
      <c r="I929" s="30">
        <v>87.17</v>
      </c>
      <c r="J929" s="30">
        <v>0.95</v>
      </c>
    </row>
    <row r="930" spans="1:10" ht="24" customHeight="1" x14ac:dyDescent="0.25">
      <c r="A930" s="34" t="s">
        <v>69</v>
      </c>
      <c r="B930" s="35" t="s">
        <v>349</v>
      </c>
      <c r="C930" s="34" t="s">
        <v>67</v>
      </c>
      <c r="D930" s="34" t="s">
        <v>348</v>
      </c>
      <c r="E930" s="33" t="s">
        <v>65</v>
      </c>
      <c r="F930" s="33"/>
      <c r="G930" s="32" t="s">
        <v>107</v>
      </c>
      <c r="H930" s="31">
        <v>1.4E-2</v>
      </c>
      <c r="I930" s="30">
        <v>2.89</v>
      </c>
      <c r="J930" s="30">
        <v>0.04</v>
      </c>
    </row>
    <row r="931" spans="1:10" x14ac:dyDescent="0.25">
      <c r="A931" s="29"/>
      <c r="B931" s="29"/>
      <c r="C931" s="29"/>
      <c r="D931" s="29"/>
      <c r="E931" s="29" t="s">
        <v>63</v>
      </c>
      <c r="F931" s="27">
        <v>4.7699999999999996</v>
      </c>
      <c r="G931" s="29" t="s">
        <v>62</v>
      </c>
      <c r="H931" s="27">
        <v>0</v>
      </c>
      <c r="I931" s="29" t="s">
        <v>61</v>
      </c>
      <c r="J931" s="27">
        <v>4.7699999999999996</v>
      </c>
    </row>
    <row r="932" spans="1:10" x14ac:dyDescent="0.25">
      <c r="A932" s="29"/>
      <c r="B932" s="29"/>
      <c r="C932" s="29"/>
      <c r="D932" s="29"/>
      <c r="E932" s="29" t="s">
        <v>60</v>
      </c>
      <c r="F932" s="27">
        <v>5.04</v>
      </c>
      <c r="G932" s="29"/>
      <c r="H932" s="28" t="s">
        <v>59</v>
      </c>
      <c r="I932" s="28"/>
      <c r="J932" s="27">
        <v>27.08</v>
      </c>
    </row>
    <row r="933" spans="1:10" ht="30" customHeight="1" thickBot="1" x14ac:dyDescent="0.3">
      <c r="A933" s="21"/>
      <c r="B933" s="21"/>
      <c r="C933" s="21"/>
      <c r="D933" s="21"/>
      <c r="E933" s="21"/>
      <c r="F933" s="21"/>
      <c r="G933" s="21" t="s">
        <v>58</v>
      </c>
      <c r="H933" s="26">
        <v>4</v>
      </c>
      <c r="I933" s="21" t="s">
        <v>57</v>
      </c>
      <c r="J933" s="25">
        <v>108.32</v>
      </c>
    </row>
    <row r="934" spans="1:10" ht="1.05" customHeight="1" thickTop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</row>
    <row r="935" spans="1:10" ht="18" customHeight="1" x14ac:dyDescent="0.25">
      <c r="A935" s="51" t="s">
        <v>556</v>
      </c>
      <c r="B935" s="48" t="s">
        <v>85</v>
      </c>
      <c r="C935" s="51" t="s">
        <v>84</v>
      </c>
      <c r="D935" s="51" t="s">
        <v>10</v>
      </c>
      <c r="E935" s="50" t="s">
        <v>83</v>
      </c>
      <c r="F935" s="50"/>
      <c r="G935" s="49" t="s">
        <v>82</v>
      </c>
      <c r="H935" s="48" t="s">
        <v>81</v>
      </c>
      <c r="I935" s="48" t="s">
        <v>80</v>
      </c>
      <c r="J935" s="48" t="s">
        <v>79</v>
      </c>
    </row>
    <row r="936" spans="1:10" ht="64.95" customHeight="1" x14ac:dyDescent="0.25">
      <c r="A936" s="46" t="s">
        <v>78</v>
      </c>
      <c r="B936" s="47" t="s">
        <v>555</v>
      </c>
      <c r="C936" s="46" t="s">
        <v>67</v>
      </c>
      <c r="D936" s="46" t="s">
        <v>554</v>
      </c>
      <c r="E936" s="45" t="s">
        <v>356</v>
      </c>
      <c r="F936" s="45"/>
      <c r="G936" s="44" t="s">
        <v>107</v>
      </c>
      <c r="H936" s="43">
        <v>1</v>
      </c>
      <c r="I936" s="42">
        <v>47.04</v>
      </c>
      <c r="J936" s="42">
        <v>47.04</v>
      </c>
    </row>
    <row r="937" spans="1:10" ht="25.95" customHeight="1" x14ac:dyDescent="0.25">
      <c r="A937" s="40" t="s">
        <v>74</v>
      </c>
      <c r="B937" s="41" t="s">
        <v>355</v>
      </c>
      <c r="C937" s="40" t="s">
        <v>67</v>
      </c>
      <c r="D937" s="40" t="s">
        <v>354</v>
      </c>
      <c r="E937" s="39" t="s">
        <v>71</v>
      </c>
      <c r="F937" s="39"/>
      <c r="G937" s="38" t="s">
        <v>70</v>
      </c>
      <c r="H937" s="37">
        <v>0.18099999999999999</v>
      </c>
      <c r="I937" s="36">
        <v>19.89</v>
      </c>
      <c r="J937" s="36">
        <v>3.6</v>
      </c>
    </row>
    <row r="938" spans="1:10" ht="25.95" customHeight="1" x14ac:dyDescent="0.25">
      <c r="A938" s="40" t="s">
        <v>74</v>
      </c>
      <c r="B938" s="41" t="s">
        <v>353</v>
      </c>
      <c r="C938" s="40" t="s">
        <v>67</v>
      </c>
      <c r="D938" s="40" t="s">
        <v>352</v>
      </c>
      <c r="E938" s="39" t="s">
        <v>71</v>
      </c>
      <c r="F938" s="39"/>
      <c r="G938" s="38" t="s">
        <v>70</v>
      </c>
      <c r="H938" s="37">
        <v>0.18099999999999999</v>
      </c>
      <c r="I938" s="36">
        <v>24.24</v>
      </c>
      <c r="J938" s="36">
        <v>4.38</v>
      </c>
    </row>
    <row r="939" spans="1:10" ht="25.95" customHeight="1" x14ac:dyDescent="0.25">
      <c r="A939" s="34" t="s">
        <v>69</v>
      </c>
      <c r="B939" s="35" t="s">
        <v>553</v>
      </c>
      <c r="C939" s="34" t="s">
        <v>67</v>
      </c>
      <c r="D939" s="34" t="s">
        <v>552</v>
      </c>
      <c r="E939" s="33" t="s">
        <v>65</v>
      </c>
      <c r="F939" s="33"/>
      <c r="G939" s="32" t="s">
        <v>107</v>
      </c>
      <c r="H939" s="31">
        <v>1</v>
      </c>
      <c r="I939" s="30">
        <v>29.61</v>
      </c>
      <c r="J939" s="30">
        <v>29.61</v>
      </c>
    </row>
    <row r="940" spans="1:10" ht="24" customHeight="1" x14ac:dyDescent="0.25">
      <c r="A940" s="34" t="s">
        <v>69</v>
      </c>
      <c r="B940" s="35" t="s">
        <v>541</v>
      </c>
      <c r="C940" s="34" t="s">
        <v>67</v>
      </c>
      <c r="D940" s="34" t="s">
        <v>540</v>
      </c>
      <c r="E940" s="33" t="s">
        <v>65</v>
      </c>
      <c r="F940" s="33"/>
      <c r="G940" s="32" t="s">
        <v>107</v>
      </c>
      <c r="H940" s="31">
        <v>0.19400000000000001</v>
      </c>
      <c r="I940" s="30">
        <v>25.11</v>
      </c>
      <c r="J940" s="30">
        <v>4.87</v>
      </c>
    </row>
    <row r="941" spans="1:10" ht="25.95" customHeight="1" x14ac:dyDescent="0.25">
      <c r="A941" s="34" t="s">
        <v>69</v>
      </c>
      <c r="B941" s="35" t="s">
        <v>527</v>
      </c>
      <c r="C941" s="34" t="s">
        <v>67</v>
      </c>
      <c r="D941" s="34" t="s">
        <v>526</v>
      </c>
      <c r="E941" s="33" t="s">
        <v>65</v>
      </c>
      <c r="F941" s="33"/>
      <c r="G941" s="32" t="s">
        <v>107</v>
      </c>
      <c r="H941" s="31">
        <v>5.1999999999999998E-2</v>
      </c>
      <c r="I941" s="30">
        <v>87.17</v>
      </c>
      <c r="J941" s="30">
        <v>4.53</v>
      </c>
    </row>
    <row r="942" spans="1:10" ht="24" customHeight="1" x14ac:dyDescent="0.25">
      <c r="A942" s="34" t="s">
        <v>69</v>
      </c>
      <c r="B942" s="35" t="s">
        <v>349</v>
      </c>
      <c r="C942" s="34" t="s">
        <v>67</v>
      </c>
      <c r="D942" s="34" t="s">
        <v>348</v>
      </c>
      <c r="E942" s="33" t="s">
        <v>65</v>
      </c>
      <c r="F942" s="33"/>
      <c r="G942" s="32" t="s">
        <v>107</v>
      </c>
      <c r="H942" s="31">
        <v>1.7999999999999999E-2</v>
      </c>
      <c r="I942" s="30">
        <v>2.89</v>
      </c>
      <c r="J942" s="30">
        <v>0.05</v>
      </c>
    </row>
    <row r="943" spans="1:10" x14ac:dyDescent="0.25">
      <c r="A943" s="29"/>
      <c r="B943" s="29"/>
      <c r="C943" s="29"/>
      <c r="D943" s="29"/>
      <c r="E943" s="29" t="s">
        <v>63</v>
      </c>
      <c r="F943" s="27">
        <v>6.35</v>
      </c>
      <c r="G943" s="29" t="s">
        <v>62</v>
      </c>
      <c r="H943" s="27">
        <v>0</v>
      </c>
      <c r="I943" s="29" t="s">
        <v>61</v>
      </c>
      <c r="J943" s="27">
        <v>6.35</v>
      </c>
    </row>
    <row r="944" spans="1:10" x14ac:dyDescent="0.25">
      <c r="A944" s="29"/>
      <c r="B944" s="29"/>
      <c r="C944" s="29"/>
      <c r="D944" s="29"/>
      <c r="E944" s="29" t="s">
        <v>60</v>
      </c>
      <c r="F944" s="27">
        <v>10.76</v>
      </c>
      <c r="G944" s="29"/>
      <c r="H944" s="28" t="s">
        <v>59</v>
      </c>
      <c r="I944" s="28"/>
      <c r="J944" s="27">
        <v>57.8</v>
      </c>
    </row>
    <row r="945" spans="1:10" ht="30" customHeight="1" thickBot="1" x14ac:dyDescent="0.3">
      <c r="A945" s="21"/>
      <c r="B945" s="21"/>
      <c r="C945" s="21"/>
      <c r="D945" s="21"/>
      <c r="E945" s="21"/>
      <c r="F945" s="21"/>
      <c r="G945" s="21" t="s">
        <v>58</v>
      </c>
      <c r="H945" s="26">
        <v>1</v>
      </c>
      <c r="I945" s="21" t="s">
        <v>57</v>
      </c>
      <c r="J945" s="25">
        <v>57.8</v>
      </c>
    </row>
    <row r="946" spans="1:10" ht="1.05" customHeight="1" thickTop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</row>
    <row r="947" spans="1:10" ht="18" customHeight="1" x14ac:dyDescent="0.25">
      <c r="A947" s="51" t="s">
        <v>551</v>
      </c>
      <c r="B947" s="48" t="s">
        <v>85</v>
      </c>
      <c r="C947" s="51" t="s">
        <v>84</v>
      </c>
      <c r="D947" s="51" t="s">
        <v>10</v>
      </c>
      <c r="E947" s="50" t="s">
        <v>83</v>
      </c>
      <c r="F947" s="50"/>
      <c r="G947" s="49" t="s">
        <v>82</v>
      </c>
      <c r="H947" s="48" t="s">
        <v>81</v>
      </c>
      <c r="I947" s="48" t="s">
        <v>80</v>
      </c>
      <c r="J947" s="48" t="s">
        <v>79</v>
      </c>
    </row>
    <row r="948" spans="1:10" ht="25.95" customHeight="1" x14ac:dyDescent="0.25">
      <c r="A948" s="46" t="s">
        <v>78</v>
      </c>
      <c r="B948" s="47" t="s">
        <v>550</v>
      </c>
      <c r="C948" s="46" t="s">
        <v>67</v>
      </c>
      <c r="D948" s="46" t="s">
        <v>549</v>
      </c>
      <c r="E948" s="45" t="s">
        <v>356</v>
      </c>
      <c r="F948" s="45"/>
      <c r="G948" s="44" t="s">
        <v>107</v>
      </c>
      <c r="H948" s="43">
        <v>1</v>
      </c>
      <c r="I948" s="42">
        <v>55.38</v>
      </c>
      <c r="J948" s="42">
        <v>55.38</v>
      </c>
    </row>
    <row r="949" spans="1:10" ht="25.95" customHeight="1" x14ac:dyDescent="0.25">
      <c r="A949" s="40" t="s">
        <v>74</v>
      </c>
      <c r="B949" s="41" t="s">
        <v>355</v>
      </c>
      <c r="C949" s="40" t="s">
        <v>67</v>
      </c>
      <c r="D949" s="40" t="s">
        <v>354</v>
      </c>
      <c r="E949" s="39" t="s">
        <v>71</v>
      </c>
      <c r="F949" s="39"/>
      <c r="G949" s="38" t="s">
        <v>70</v>
      </c>
      <c r="H949" s="37">
        <v>0.1133</v>
      </c>
      <c r="I949" s="36">
        <v>19.89</v>
      </c>
      <c r="J949" s="36">
        <v>2.25</v>
      </c>
    </row>
    <row r="950" spans="1:10" ht="25.95" customHeight="1" x14ac:dyDescent="0.25">
      <c r="A950" s="40" t="s">
        <v>74</v>
      </c>
      <c r="B950" s="41" t="s">
        <v>353</v>
      </c>
      <c r="C950" s="40" t="s">
        <v>67</v>
      </c>
      <c r="D950" s="40" t="s">
        <v>352</v>
      </c>
      <c r="E950" s="39" t="s">
        <v>71</v>
      </c>
      <c r="F950" s="39"/>
      <c r="G950" s="38" t="s">
        <v>70</v>
      </c>
      <c r="H950" s="37">
        <v>0.1133</v>
      </c>
      <c r="I950" s="36">
        <v>24.24</v>
      </c>
      <c r="J950" s="36">
        <v>2.74</v>
      </c>
    </row>
    <row r="951" spans="1:10" ht="25.95" customHeight="1" x14ac:dyDescent="0.25">
      <c r="A951" s="34" t="s">
        <v>69</v>
      </c>
      <c r="B951" s="35" t="s">
        <v>548</v>
      </c>
      <c r="C951" s="34" t="s">
        <v>67</v>
      </c>
      <c r="D951" s="34" t="s">
        <v>547</v>
      </c>
      <c r="E951" s="33" t="s">
        <v>65</v>
      </c>
      <c r="F951" s="33"/>
      <c r="G951" s="32" t="s">
        <v>107</v>
      </c>
      <c r="H951" s="31">
        <v>1</v>
      </c>
      <c r="I951" s="30">
        <v>47.01</v>
      </c>
      <c r="J951" s="30">
        <v>47.01</v>
      </c>
    </row>
    <row r="952" spans="1:10" ht="24" customHeight="1" x14ac:dyDescent="0.25">
      <c r="A952" s="34" t="s">
        <v>69</v>
      </c>
      <c r="B952" s="35" t="s">
        <v>541</v>
      </c>
      <c r="C952" s="34" t="s">
        <v>67</v>
      </c>
      <c r="D952" s="34" t="s">
        <v>540</v>
      </c>
      <c r="E952" s="33" t="s">
        <v>65</v>
      </c>
      <c r="F952" s="33"/>
      <c r="G952" s="32" t="s">
        <v>107</v>
      </c>
      <c r="H952" s="31">
        <v>7.1400000000000005E-2</v>
      </c>
      <c r="I952" s="30">
        <v>25.11</v>
      </c>
      <c r="J952" s="30">
        <v>1.79</v>
      </c>
    </row>
    <row r="953" spans="1:10" ht="25.95" customHeight="1" x14ac:dyDescent="0.25">
      <c r="A953" s="34" t="s">
        <v>69</v>
      </c>
      <c r="B953" s="35" t="s">
        <v>527</v>
      </c>
      <c r="C953" s="34" t="s">
        <v>67</v>
      </c>
      <c r="D953" s="34" t="s">
        <v>526</v>
      </c>
      <c r="E953" s="33" t="s">
        <v>65</v>
      </c>
      <c r="F953" s="33"/>
      <c r="G953" s="32" t="s">
        <v>107</v>
      </c>
      <c r="H953" s="31">
        <v>1.7999999999999999E-2</v>
      </c>
      <c r="I953" s="30">
        <v>87.17</v>
      </c>
      <c r="J953" s="30">
        <v>1.56</v>
      </c>
    </row>
    <row r="954" spans="1:10" ht="24" customHeight="1" x14ac:dyDescent="0.25">
      <c r="A954" s="34" t="s">
        <v>69</v>
      </c>
      <c r="B954" s="35" t="s">
        <v>349</v>
      </c>
      <c r="C954" s="34" t="s">
        <v>67</v>
      </c>
      <c r="D954" s="34" t="s">
        <v>348</v>
      </c>
      <c r="E954" s="33" t="s">
        <v>65</v>
      </c>
      <c r="F954" s="33"/>
      <c r="G954" s="32" t="s">
        <v>107</v>
      </c>
      <c r="H954" s="31">
        <v>1.14E-2</v>
      </c>
      <c r="I954" s="30">
        <v>2.89</v>
      </c>
      <c r="J954" s="30">
        <v>0.03</v>
      </c>
    </row>
    <row r="955" spans="1:10" x14ac:dyDescent="0.25">
      <c r="A955" s="29"/>
      <c r="B955" s="29"/>
      <c r="C955" s="29"/>
      <c r="D955" s="29"/>
      <c r="E955" s="29" t="s">
        <v>63</v>
      </c>
      <c r="F955" s="27">
        <v>3.97</v>
      </c>
      <c r="G955" s="29" t="s">
        <v>62</v>
      </c>
      <c r="H955" s="27">
        <v>0</v>
      </c>
      <c r="I955" s="29" t="s">
        <v>61</v>
      </c>
      <c r="J955" s="27">
        <v>3.97</v>
      </c>
    </row>
    <row r="956" spans="1:10" x14ac:dyDescent="0.25">
      <c r="A956" s="29"/>
      <c r="B956" s="29"/>
      <c r="C956" s="29"/>
      <c r="D956" s="29"/>
      <c r="E956" s="29" t="s">
        <v>60</v>
      </c>
      <c r="F956" s="27">
        <v>12.67</v>
      </c>
      <c r="G956" s="29"/>
      <c r="H956" s="28" t="s">
        <v>59</v>
      </c>
      <c r="I956" s="28"/>
      <c r="J956" s="27">
        <v>68.05</v>
      </c>
    </row>
    <row r="957" spans="1:10" ht="30" customHeight="1" thickBot="1" x14ac:dyDescent="0.3">
      <c r="A957" s="21"/>
      <c r="B957" s="21"/>
      <c r="C957" s="21"/>
      <c r="D957" s="21"/>
      <c r="E957" s="21"/>
      <c r="F957" s="21"/>
      <c r="G957" s="21" t="s">
        <v>58</v>
      </c>
      <c r="H957" s="26">
        <v>2</v>
      </c>
      <c r="I957" s="21" t="s">
        <v>57</v>
      </c>
      <c r="J957" s="25">
        <v>136.1</v>
      </c>
    </row>
    <row r="958" spans="1:10" ht="1.05" customHeight="1" thickTop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</row>
    <row r="959" spans="1:10" ht="18" customHeight="1" x14ac:dyDescent="0.25">
      <c r="A959" s="51" t="s">
        <v>546</v>
      </c>
      <c r="B959" s="48" t="s">
        <v>85</v>
      </c>
      <c r="C959" s="51" t="s">
        <v>84</v>
      </c>
      <c r="D959" s="51" t="s">
        <v>10</v>
      </c>
      <c r="E959" s="50" t="s">
        <v>83</v>
      </c>
      <c r="F959" s="50"/>
      <c r="G959" s="49" t="s">
        <v>82</v>
      </c>
      <c r="H959" s="48" t="s">
        <v>81</v>
      </c>
      <c r="I959" s="48" t="s">
        <v>80</v>
      </c>
      <c r="J959" s="48" t="s">
        <v>79</v>
      </c>
    </row>
    <row r="960" spans="1:10" ht="25.95" customHeight="1" x14ac:dyDescent="0.25">
      <c r="A960" s="46" t="s">
        <v>78</v>
      </c>
      <c r="B960" s="47" t="s">
        <v>545</v>
      </c>
      <c r="C960" s="46" t="s">
        <v>67</v>
      </c>
      <c r="D960" s="46" t="s">
        <v>544</v>
      </c>
      <c r="E960" s="45" t="s">
        <v>356</v>
      </c>
      <c r="F960" s="45"/>
      <c r="G960" s="44" t="s">
        <v>107</v>
      </c>
      <c r="H960" s="43">
        <v>1</v>
      </c>
      <c r="I960" s="42">
        <v>26.77</v>
      </c>
      <c r="J960" s="42">
        <v>26.77</v>
      </c>
    </row>
    <row r="961" spans="1:10" ht="25.95" customHeight="1" x14ac:dyDescent="0.25">
      <c r="A961" s="40" t="s">
        <v>74</v>
      </c>
      <c r="B961" s="41" t="s">
        <v>355</v>
      </c>
      <c r="C961" s="40" t="s">
        <v>67</v>
      </c>
      <c r="D961" s="40" t="s">
        <v>354</v>
      </c>
      <c r="E961" s="39" t="s">
        <v>71</v>
      </c>
      <c r="F961" s="39"/>
      <c r="G961" s="38" t="s">
        <v>70</v>
      </c>
      <c r="H961" s="37">
        <v>7.9500000000000001E-2</v>
      </c>
      <c r="I961" s="36">
        <v>19.89</v>
      </c>
      <c r="J961" s="36">
        <v>1.58</v>
      </c>
    </row>
    <row r="962" spans="1:10" ht="25.95" customHeight="1" x14ac:dyDescent="0.25">
      <c r="A962" s="40" t="s">
        <v>74</v>
      </c>
      <c r="B962" s="41" t="s">
        <v>353</v>
      </c>
      <c r="C962" s="40" t="s">
        <v>67</v>
      </c>
      <c r="D962" s="40" t="s">
        <v>352</v>
      </c>
      <c r="E962" s="39" t="s">
        <v>71</v>
      </c>
      <c r="F962" s="39"/>
      <c r="G962" s="38" t="s">
        <v>70</v>
      </c>
      <c r="H962" s="37">
        <v>7.9500000000000001E-2</v>
      </c>
      <c r="I962" s="36">
        <v>24.24</v>
      </c>
      <c r="J962" s="36">
        <v>1.92</v>
      </c>
    </row>
    <row r="963" spans="1:10" ht="25.95" customHeight="1" x14ac:dyDescent="0.25">
      <c r="A963" s="34" t="s">
        <v>69</v>
      </c>
      <c r="B963" s="35" t="s">
        <v>543</v>
      </c>
      <c r="C963" s="34" t="s">
        <v>67</v>
      </c>
      <c r="D963" s="34" t="s">
        <v>542</v>
      </c>
      <c r="E963" s="33" t="s">
        <v>65</v>
      </c>
      <c r="F963" s="33"/>
      <c r="G963" s="32" t="s">
        <v>107</v>
      </c>
      <c r="H963" s="31">
        <v>1</v>
      </c>
      <c r="I963" s="30">
        <v>21.43</v>
      </c>
      <c r="J963" s="30">
        <v>21.43</v>
      </c>
    </row>
    <row r="964" spans="1:10" ht="24" customHeight="1" x14ac:dyDescent="0.25">
      <c r="A964" s="34" t="s">
        <v>69</v>
      </c>
      <c r="B964" s="35" t="s">
        <v>541</v>
      </c>
      <c r="C964" s="34" t="s">
        <v>67</v>
      </c>
      <c r="D964" s="34" t="s">
        <v>540</v>
      </c>
      <c r="E964" s="33" t="s">
        <v>65</v>
      </c>
      <c r="F964" s="33"/>
      <c r="G964" s="32" t="s">
        <v>107</v>
      </c>
      <c r="H964" s="31">
        <v>0.04</v>
      </c>
      <c r="I964" s="30">
        <v>25.11</v>
      </c>
      <c r="J964" s="30">
        <v>1</v>
      </c>
    </row>
    <row r="965" spans="1:10" ht="25.95" customHeight="1" x14ac:dyDescent="0.25">
      <c r="A965" s="34" t="s">
        <v>69</v>
      </c>
      <c r="B965" s="35" t="s">
        <v>527</v>
      </c>
      <c r="C965" s="34" t="s">
        <v>67</v>
      </c>
      <c r="D965" s="34" t="s">
        <v>526</v>
      </c>
      <c r="E965" s="33" t="s">
        <v>65</v>
      </c>
      <c r="F965" s="33"/>
      <c r="G965" s="32" t="s">
        <v>107</v>
      </c>
      <c r="H965" s="31">
        <v>9.4999999999999998E-3</v>
      </c>
      <c r="I965" s="30">
        <v>87.17</v>
      </c>
      <c r="J965" s="30">
        <v>0.82</v>
      </c>
    </row>
    <row r="966" spans="1:10" ht="24" customHeight="1" x14ac:dyDescent="0.25">
      <c r="A966" s="34" t="s">
        <v>69</v>
      </c>
      <c r="B966" s="35" t="s">
        <v>349</v>
      </c>
      <c r="C966" s="34" t="s">
        <v>67</v>
      </c>
      <c r="D966" s="34" t="s">
        <v>348</v>
      </c>
      <c r="E966" s="33" t="s">
        <v>65</v>
      </c>
      <c r="F966" s="33"/>
      <c r="G966" s="32" t="s">
        <v>107</v>
      </c>
      <c r="H966" s="31">
        <v>8.0000000000000002E-3</v>
      </c>
      <c r="I966" s="30">
        <v>2.89</v>
      </c>
      <c r="J966" s="30">
        <v>0.02</v>
      </c>
    </row>
    <row r="967" spans="1:10" x14ac:dyDescent="0.25">
      <c r="A967" s="29"/>
      <c r="B967" s="29"/>
      <c r="C967" s="29"/>
      <c r="D967" s="29"/>
      <c r="E967" s="29" t="s">
        <v>63</v>
      </c>
      <c r="F967" s="27">
        <v>2.78</v>
      </c>
      <c r="G967" s="29" t="s">
        <v>62</v>
      </c>
      <c r="H967" s="27">
        <v>0</v>
      </c>
      <c r="I967" s="29" t="s">
        <v>61</v>
      </c>
      <c r="J967" s="27">
        <v>2.78</v>
      </c>
    </row>
    <row r="968" spans="1:10" x14ac:dyDescent="0.25">
      <c r="A968" s="29"/>
      <c r="B968" s="29"/>
      <c r="C968" s="29"/>
      <c r="D968" s="29"/>
      <c r="E968" s="29" t="s">
        <v>60</v>
      </c>
      <c r="F968" s="27">
        <v>6.12</v>
      </c>
      <c r="G968" s="29"/>
      <c r="H968" s="28" t="s">
        <v>59</v>
      </c>
      <c r="I968" s="28"/>
      <c r="J968" s="27">
        <v>32.89</v>
      </c>
    </row>
    <row r="969" spans="1:10" ht="30" customHeight="1" thickBot="1" x14ac:dyDescent="0.3">
      <c r="A969" s="21"/>
      <c r="B969" s="21"/>
      <c r="C969" s="21"/>
      <c r="D969" s="21"/>
      <c r="E969" s="21"/>
      <c r="F969" s="21"/>
      <c r="G969" s="21" t="s">
        <v>58</v>
      </c>
      <c r="H969" s="26">
        <v>1</v>
      </c>
      <c r="I969" s="21" t="s">
        <v>57</v>
      </c>
      <c r="J969" s="25">
        <v>32.89</v>
      </c>
    </row>
    <row r="970" spans="1:10" ht="1.05" customHeight="1" thickTop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</row>
    <row r="971" spans="1:10" ht="18" customHeight="1" x14ac:dyDescent="0.25">
      <c r="A971" s="51" t="s">
        <v>539</v>
      </c>
      <c r="B971" s="48" t="s">
        <v>85</v>
      </c>
      <c r="C971" s="51" t="s">
        <v>84</v>
      </c>
      <c r="D971" s="51" t="s">
        <v>10</v>
      </c>
      <c r="E971" s="50" t="s">
        <v>83</v>
      </c>
      <c r="F971" s="50"/>
      <c r="G971" s="49" t="s">
        <v>82</v>
      </c>
      <c r="H971" s="48" t="s">
        <v>81</v>
      </c>
      <c r="I971" s="48" t="s">
        <v>80</v>
      </c>
      <c r="J971" s="48" t="s">
        <v>79</v>
      </c>
    </row>
    <row r="972" spans="1:10" ht="52.05" customHeight="1" x14ac:dyDescent="0.25">
      <c r="A972" s="46" t="s">
        <v>78</v>
      </c>
      <c r="B972" s="47" t="s">
        <v>538</v>
      </c>
      <c r="C972" s="46" t="s">
        <v>67</v>
      </c>
      <c r="D972" s="46" t="s">
        <v>537</v>
      </c>
      <c r="E972" s="45" t="s">
        <v>356</v>
      </c>
      <c r="F972" s="45"/>
      <c r="G972" s="44" t="s">
        <v>107</v>
      </c>
      <c r="H972" s="43">
        <v>1</v>
      </c>
      <c r="I972" s="42">
        <v>10.74</v>
      </c>
      <c r="J972" s="42">
        <v>10.74</v>
      </c>
    </row>
    <row r="973" spans="1:10" ht="25.95" customHeight="1" x14ac:dyDescent="0.25">
      <c r="A973" s="40" t="s">
        <v>74</v>
      </c>
      <c r="B973" s="41" t="s">
        <v>355</v>
      </c>
      <c r="C973" s="40" t="s">
        <v>67</v>
      </c>
      <c r="D973" s="40" t="s">
        <v>354</v>
      </c>
      <c r="E973" s="39" t="s">
        <v>71</v>
      </c>
      <c r="F973" s="39"/>
      <c r="G973" s="38" t="s">
        <v>70</v>
      </c>
      <c r="H973" s="37">
        <v>7.3499999999999996E-2</v>
      </c>
      <c r="I973" s="36">
        <v>19.89</v>
      </c>
      <c r="J973" s="36">
        <v>1.46</v>
      </c>
    </row>
    <row r="974" spans="1:10" ht="25.95" customHeight="1" x14ac:dyDescent="0.25">
      <c r="A974" s="40" t="s">
        <v>74</v>
      </c>
      <c r="B974" s="41" t="s">
        <v>353</v>
      </c>
      <c r="C974" s="40" t="s">
        <v>67</v>
      </c>
      <c r="D974" s="40" t="s">
        <v>352</v>
      </c>
      <c r="E974" s="39" t="s">
        <v>71</v>
      </c>
      <c r="F974" s="39"/>
      <c r="G974" s="38" t="s">
        <v>70</v>
      </c>
      <c r="H974" s="37">
        <v>7.3499999999999996E-2</v>
      </c>
      <c r="I974" s="36">
        <v>24.24</v>
      </c>
      <c r="J974" s="36">
        <v>1.78</v>
      </c>
    </row>
    <row r="975" spans="1:10" ht="25.95" customHeight="1" x14ac:dyDescent="0.25">
      <c r="A975" s="34" t="s">
        <v>69</v>
      </c>
      <c r="B975" s="35" t="s">
        <v>536</v>
      </c>
      <c r="C975" s="34" t="s">
        <v>67</v>
      </c>
      <c r="D975" s="34" t="s">
        <v>535</v>
      </c>
      <c r="E975" s="33" t="s">
        <v>65</v>
      </c>
      <c r="F975" s="33"/>
      <c r="G975" s="32" t="s">
        <v>107</v>
      </c>
      <c r="H975" s="31">
        <v>1</v>
      </c>
      <c r="I975" s="30">
        <v>5.04</v>
      </c>
      <c r="J975" s="30">
        <v>5.04</v>
      </c>
    </row>
    <row r="976" spans="1:10" ht="24" customHeight="1" x14ac:dyDescent="0.25">
      <c r="A976" s="34" t="s">
        <v>69</v>
      </c>
      <c r="B976" s="35" t="s">
        <v>529</v>
      </c>
      <c r="C976" s="34" t="s">
        <v>67</v>
      </c>
      <c r="D976" s="34" t="s">
        <v>528</v>
      </c>
      <c r="E976" s="33" t="s">
        <v>65</v>
      </c>
      <c r="F976" s="33"/>
      <c r="G976" s="32" t="s">
        <v>107</v>
      </c>
      <c r="H976" s="31">
        <v>1.29E-2</v>
      </c>
      <c r="I976" s="30">
        <v>76.94</v>
      </c>
      <c r="J976" s="30">
        <v>0.99</v>
      </c>
    </row>
    <row r="977" spans="1:10" ht="25.95" customHeight="1" x14ac:dyDescent="0.25">
      <c r="A977" s="34" t="s">
        <v>69</v>
      </c>
      <c r="B977" s="35" t="s">
        <v>527</v>
      </c>
      <c r="C977" s="34" t="s">
        <v>67</v>
      </c>
      <c r="D977" s="34" t="s">
        <v>526</v>
      </c>
      <c r="E977" s="33" t="s">
        <v>65</v>
      </c>
      <c r="F977" s="33"/>
      <c r="G977" s="32" t="s">
        <v>107</v>
      </c>
      <c r="H977" s="31">
        <v>1.6500000000000001E-2</v>
      </c>
      <c r="I977" s="30">
        <v>87.17</v>
      </c>
      <c r="J977" s="30">
        <v>1.43</v>
      </c>
    </row>
    <row r="978" spans="1:10" ht="24" customHeight="1" x14ac:dyDescent="0.25">
      <c r="A978" s="34" t="s">
        <v>69</v>
      </c>
      <c r="B978" s="35" t="s">
        <v>349</v>
      </c>
      <c r="C978" s="34" t="s">
        <v>67</v>
      </c>
      <c r="D978" s="34" t="s">
        <v>348</v>
      </c>
      <c r="E978" s="33" t="s">
        <v>65</v>
      </c>
      <c r="F978" s="33"/>
      <c r="G978" s="32" t="s">
        <v>107</v>
      </c>
      <c r="H978" s="31">
        <v>1.61E-2</v>
      </c>
      <c r="I978" s="30">
        <v>2.89</v>
      </c>
      <c r="J978" s="30">
        <v>0.04</v>
      </c>
    </row>
    <row r="979" spans="1:10" x14ac:dyDescent="0.25">
      <c r="A979" s="29"/>
      <c r="B979" s="29"/>
      <c r="C979" s="29"/>
      <c r="D979" s="29"/>
      <c r="E979" s="29" t="s">
        <v>63</v>
      </c>
      <c r="F979" s="27">
        <v>2.58</v>
      </c>
      <c r="G979" s="29" t="s">
        <v>62</v>
      </c>
      <c r="H979" s="27">
        <v>0</v>
      </c>
      <c r="I979" s="29" t="s">
        <v>61</v>
      </c>
      <c r="J979" s="27">
        <v>2.58</v>
      </c>
    </row>
    <row r="980" spans="1:10" x14ac:dyDescent="0.25">
      <c r="A980" s="29"/>
      <c r="B980" s="29"/>
      <c r="C980" s="29"/>
      <c r="D980" s="29"/>
      <c r="E980" s="29" t="s">
        <v>60</v>
      </c>
      <c r="F980" s="27">
        <v>2.4500000000000002</v>
      </c>
      <c r="G980" s="29"/>
      <c r="H980" s="28" t="s">
        <v>59</v>
      </c>
      <c r="I980" s="28"/>
      <c r="J980" s="27">
        <v>13.19</v>
      </c>
    </row>
    <row r="981" spans="1:10" ht="30" customHeight="1" thickBot="1" x14ac:dyDescent="0.3">
      <c r="A981" s="21"/>
      <c r="B981" s="21"/>
      <c r="C981" s="21"/>
      <c r="D981" s="21"/>
      <c r="E981" s="21"/>
      <c r="F981" s="21"/>
      <c r="G981" s="21" t="s">
        <v>58</v>
      </c>
      <c r="H981" s="26">
        <v>6</v>
      </c>
      <c r="I981" s="21" t="s">
        <v>57</v>
      </c>
      <c r="J981" s="25">
        <v>79.14</v>
      </c>
    </row>
    <row r="982" spans="1:10" ht="1.05" customHeight="1" thickTop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</row>
    <row r="983" spans="1:10" ht="18" customHeight="1" x14ac:dyDescent="0.25">
      <c r="A983" s="51" t="s">
        <v>534</v>
      </c>
      <c r="B983" s="48" t="s">
        <v>85</v>
      </c>
      <c r="C983" s="51" t="s">
        <v>84</v>
      </c>
      <c r="D983" s="51" t="s">
        <v>10</v>
      </c>
      <c r="E983" s="50" t="s">
        <v>83</v>
      </c>
      <c r="F983" s="50"/>
      <c r="G983" s="49" t="s">
        <v>82</v>
      </c>
      <c r="H983" s="48" t="s">
        <v>81</v>
      </c>
      <c r="I983" s="48" t="s">
        <v>80</v>
      </c>
      <c r="J983" s="48" t="s">
        <v>79</v>
      </c>
    </row>
    <row r="984" spans="1:10" ht="52.05" customHeight="1" x14ac:dyDescent="0.25">
      <c r="A984" s="46" t="s">
        <v>78</v>
      </c>
      <c r="B984" s="47" t="s">
        <v>533</v>
      </c>
      <c r="C984" s="46" t="s">
        <v>67</v>
      </c>
      <c r="D984" s="46" t="s">
        <v>532</v>
      </c>
      <c r="E984" s="45" t="s">
        <v>356</v>
      </c>
      <c r="F984" s="45"/>
      <c r="G984" s="44" t="s">
        <v>107</v>
      </c>
      <c r="H984" s="43">
        <v>1</v>
      </c>
      <c r="I984" s="42">
        <v>5.86</v>
      </c>
      <c r="J984" s="42">
        <v>5.86</v>
      </c>
    </row>
    <row r="985" spans="1:10" ht="25.95" customHeight="1" x14ac:dyDescent="0.25">
      <c r="A985" s="40" t="s">
        <v>74</v>
      </c>
      <c r="B985" s="41" t="s">
        <v>355</v>
      </c>
      <c r="C985" s="40" t="s">
        <v>67</v>
      </c>
      <c r="D985" s="40" t="s">
        <v>354</v>
      </c>
      <c r="E985" s="39" t="s">
        <v>71</v>
      </c>
      <c r="F985" s="39"/>
      <c r="G985" s="38" t="s">
        <v>70</v>
      </c>
      <c r="H985" s="37">
        <v>8.4400000000000003E-2</v>
      </c>
      <c r="I985" s="36">
        <v>19.89</v>
      </c>
      <c r="J985" s="36">
        <v>1.67</v>
      </c>
    </row>
    <row r="986" spans="1:10" ht="25.95" customHeight="1" x14ac:dyDescent="0.25">
      <c r="A986" s="40" t="s">
        <v>74</v>
      </c>
      <c r="B986" s="41" t="s">
        <v>353</v>
      </c>
      <c r="C986" s="40" t="s">
        <v>67</v>
      </c>
      <c r="D986" s="40" t="s">
        <v>352</v>
      </c>
      <c r="E986" s="39" t="s">
        <v>71</v>
      </c>
      <c r="F986" s="39"/>
      <c r="G986" s="38" t="s">
        <v>70</v>
      </c>
      <c r="H986" s="37">
        <v>8.4400000000000003E-2</v>
      </c>
      <c r="I986" s="36">
        <v>24.24</v>
      </c>
      <c r="J986" s="36">
        <v>2.04</v>
      </c>
    </row>
    <row r="987" spans="1:10" ht="25.95" customHeight="1" x14ac:dyDescent="0.25">
      <c r="A987" s="34" t="s">
        <v>69</v>
      </c>
      <c r="B987" s="35" t="s">
        <v>531</v>
      </c>
      <c r="C987" s="34" t="s">
        <v>67</v>
      </c>
      <c r="D987" s="34" t="s">
        <v>530</v>
      </c>
      <c r="E987" s="33" t="s">
        <v>65</v>
      </c>
      <c r="F987" s="33"/>
      <c r="G987" s="32" t="s">
        <v>107</v>
      </c>
      <c r="H987" s="31">
        <v>1</v>
      </c>
      <c r="I987" s="30">
        <v>1.01</v>
      </c>
      <c r="J987" s="30">
        <v>1.01</v>
      </c>
    </row>
    <row r="988" spans="1:10" ht="24" customHeight="1" x14ac:dyDescent="0.25">
      <c r="A988" s="34" t="s">
        <v>69</v>
      </c>
      <c r="B988" s="35" t="s">
        <v>529</v>
      </c>
      <c r="C988" s="34" t="s">
        <v>67</v>
      </c>
      <c r="D988" s="34" t="s">
        <v>528</v>
      </c>
      <c r="E988" s="33" t="s">
        <v>65</v>
      </c>
      <c r="F988" s="33"/>
      <c r="G988" s="32" t="s">
        <v>107</v>
      </c>
      <c r="H988" s="31">
        <v>5.8999999999999999E-3</v>
      </c>
      <c r="I988" s="30">
        <v>76.94</v>
      </c>
      <c r="J988" s="30">
        <v>0.45</v>
      </c>
    </row>
    <row r="989" spans="1:10" ht="25.95" customHeight="1" x14ac:dyDescent="0.25">
      <c r="A989" s="34" t="s">
        <v>69</v>
      </c>
      <c r="B989" s="35" t="s">
        <v>527</v>
      </c>
      <c r="C989" s="34" t="s">
        <v>67</v>
      </c>
      <c r="D989" s="34" t="s">
        <v>526</v>
      </c>
      <c r="E989" s="33" t="s">
        <v>65</v>
      </c>
      <c r="F989" s="33"/>
      <c r="G989" s="32" t="s">
        <v>107</v>
      </c>
      <c r="H989" s="31">
        <v>7.0000000000000001E-3</v>
      </c>
      <c r="I989" s="30">
        <v>87.17</v>
      </c>
      <c r="J989" s="30">
        <v>0.61</v>
      </c>
    </row>
    <row r="990" spans="1:10" ht="24" customHeight="1" x14ac:dyDescent="0.25">
      <c r="A990" s="34" t="s">
        <v>69</v>
      </c>
      <c r="B990" s="35" t="s">
        <v>349</v>
      </c>
      <c r="C990" s="34" t="s">
        <v>67</v>
      </c>
      <c r="D990" s="34" t="s">
        <v>348</v>
      </c>
      <c r="E990" s="33" t="s">
        <v>65</v>
      </c>
      <c r="F990" s="33"/>
      <c r="G990" s="32" t="s">
        <v>107</v>
      </c>
      <c r="H990" s="31">
        <v>2.81E-2</v>
      </c>
      <c r="I990" s="30">
        <v>2.89</v>
      </c>
      <c r="J990" s="30">
        <v>0.08</v>
      </c>
    </row>
    <row r="991" spans="1:10" x14ac:dyDescent="0.25">
      <c r="A991" s="29"/>
      <c r="B991" s="29"/>
      <c r="C991" s="29"/>
      <c r="D991" s="29"/>
      <c r="E991" s="29" t="s">
        <v>63</v>
      </c>
      <c r="F991" s="27">
        <v>2.95</v>
      </c>
      <c r="G991" s="29" t="s">
        <v>62</v>
      </c>
      <c r="H991" s="27">
        <v>0</v>
      </c>
      <c r="I991" s="29" t="s">
        <v>61</v>
      </c>
      <c r="J991" s="27">
        <v>2.95</v>
      </c>
    </row>
    <row r="992" spans="1:10" x14ac:dyDescent="0.25">
      <c r="A992" s="29"/>
      <c r="B992" s="29"/>
      <c r="C992" s="29"/>
      <c r="D992" s="29"/>
      <c r="E992" s="29" t="s">
        <v>60</v>
      </c>
      <c r="F992" s="27">
        <v>1.34</v>
      </c>
      <c r="G992" s="29"/>
      <c r="H992" s="28" t="s">
        <v>59</v>
      </c>
      <c r="I992" s="28"/>
      <c r="J992" s="27">
        <v>7.2</v>
      </c>
    </row>
    <row r="993" spans="1:10" ht="30" customHeight="1" thickBot="1" x14ac:dyDescent="0.3">
      <c r="A993" s="21"/>
      <c r="B993" s="21"/>
      <c r="C993" s="21"/>
      <c r="D993" s="21"/>
      <c r="E993" s="21"/>
      <c r="F993" s="21"/>
      <c r="G993" s="21" t="s">
        <v>58</v>
      </c>
      <c r="H993" s="26">
        <v>4</v>
      </c>
      <c r="I993" s="21" t="s">
        <v>57</v>
      </c>
      <c r="J993" s="25">
        <v>28.8</v>
      </c>
    </row>
    <row r="994" spans="1:10" ht="1.05" customHeight="1" thickTop="1" x14ac:dyDescent="0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</row>
    <row r="995" spans="1:10" ht="18" customHeight="1" x14ac:dyDescent="0.25">
      <c r="A995" s="51" t="s">
        <v>525</v>
      </c>
      <c r="B995" s="48" t="s">
        <v>85</v>
      </c>
      <c r="C995" s="51" t="s">
        <v>84</v>
      </c>
      <c r="D995" s="51" t="s">
        <v>10</v>
      </c>
      <c r="E995" s="50" t="s">
        <v>83</v>
      </c>
      <c r="F995" s="50"/>
      <c r="G995" s="49" t="s">
        <v>82</v>
      </c>
      <c r="H995" s="48" t="s">
        <v>81</v>
      </c>
      <c r="I995" s="48" t="s">
        <v>80</v>
      </c>
      <c r="J995" s="48" t="s">
        <v>79</v>
      </c>
    </row>
    <row r="996" spans="1:10" ht="25.95" customHeight="1" x14ac:dyDescent="0.25">
      <c r="A996" s="46" t="s">
        <v>78</v>
      </c>
      <c r="B996" s="47" t="s">
        <v>524</v>
      </c>
      <c r="C996" s="46" t="s">
        <v>67</v>
      </c>
      <c r="D996" s="46" t="s">
        <v>523</v>
      </c>
      <c r="E996" s="45" t="s">
        <v>356</v>
      </c>
      <c r="F996" s="45"/>
      <c r="G996" s="44" t="s">
        <v>107</v>
      </c>
      <c r="H996" s="43">
        <v>1</v>
      </c>
      <c r="I996" s="42">
        <v>78.67</v>
      </c>
      <c r="J996" s="42">
        <v>78.67</v>
      </c>
    </row>
    <row r="997" spans="1:10" ht="25.95" customHeight="1" x14ac:dyDescent="0.25">
      <c r="A997" s="40" t="s">
        <v>74</v>
      </c>
      <c r="B997" s="41" t="s">
        <v>355</v>
      </c>
      <c r="C997" s="40" t="s">
        <v>67</v>
      </c>
      <c r="D997" s="40" t="s">
        <v>354</v>
      </c>
      <c r="E997" s="39" t="s">
        <v>71</v>
      </c>
      <c r="F997" s="39"/>
      <c r="G997" s="38" t="s">
        <v>70</v>
      </c>
      <c r="H997" s="37">
        <v>0.26329999999999998</v>
      </c>
      <c r="I997" s="36">
        <v>19.89</v>
      </c>
      <c r="J997" s="36">
        <v>5.23</v>
      </c>
    </row>
    <row r="998" spans="1:10" ht="25.95" customHeight="1" x14ac:dyDescent="0.25">
      <c r="A998" s="40" t="s">
        <v>74</v>
      </c>
      <c r="B998" s="41" t="s">
        <v>353</v>
      </c>
      <c r="C998" s="40" t="s">
        <v>67</v>
      </c>
      <c r="D998" s="40" t="s">
        <v>352</v>
      </c>
      <c r="E998" s="39" t="s">
        <v>71</v>
      </c>
      <c r="F998" s="39"/>
      <c r="G998" s="38" t="s">
        <v>70</v>
      </c>
      <c r="H998" s="37">
        <v>0.26329999999999998</v>
      </c>
      <c r="I998" s="36">
        <v>24.24</v>
      </c>
      <c r="J998" s="36">
        <v>6.38</v>
      </c>
    </row>
    <row r="999" spans="1:10" ht="24" customHeight="1" x14ac:dyDescent="0.25">
      <c r="A999" s="34" t="s">
        <v>69</v>
      </c>
      <c r="B999" s="35" t="s">
        <v>517</v>
      </c>
      <c r="C999" s="34" t="s">
        <v>67</v>
      </c>
      <c r="D999" s="34" t="s">
        <v>516</v>
      </c>
      <c r="E999" s="33" t="s">
        <v>65</v>
      </c>
      <c r="F999" s="33"/>
      <c r="G999" s="32" t="s">
        <v>107</v>
      </c>
      <c r="H999" s="31">
        <v>1.9199999999999998E-2</v>
      </c>
      <c r="I999" s="30">
        <v>14.97</v>
      </c>
      <c r="J999" s="30">
        <v>0.28000000000000003</v>
      </c>
    </row>
    <row r="1000" spans="1:10" ht="25.95" customHeight="1" x14ac:dyDescent="0.25">
      <c r="A1000" s="34" t="s">
        <v>69</v>
      </c>
      <c r="B1000" s="35" t="s">
        <v>522</v>
      </c>
      <c r="C1000" s="34" t="s">
        <v>67</v>
      </c>
      <c r="D1000" s="34" t="s">
        <v>521</v>
      </c>
      <c r="E1000" s="33" t="s">
        <v>65</v>
      </c>
      <c r="F1000" s="33"/>
      <c r="G1000" s="32" t="s">
        <v>107</v>
      </c>
      <c r="H1000" s="31">
        <v>1</v>
      </c>
      <c r="I1000" s="30">
        <v>66.78</v>
      </c>
      <c r="J1000" s="30">
        <v>66.78</v>
      </c>
    </row>
    <row r="1001" spans="1:10" x14ac:dyDescent="0.25">
      <c r="A1001" s="29"/>
      <c r="B1001" s="29"/>
      <c r="C1001" s="29"/>
      <c r="D1001" s="29"/>
      <c r="E1001" s="29" t="s">
        <v>63</v>
      </c>
      <c r="F1001" s="27">
        <v>9.24</v>
      </c>
      <c r="G1001" s="29" t="s">
        <v>62</v>
      </c>
      <c r="H1001" s="27">
        <v>0</v>
      </c>
      <c r="I1001" s="29" t="s">
        <v>61</v>
      </c>
      <c r="J1001" s="27">
        <v>9.24</v>
      </c>
    </row>
    <row r="1002" spans="1:10" x14ac:dyDescent="0.25">
      <c r="A1002" s="29"/>
      <c r="B1002" s="29"/>
      <c r="C1002" s="29"/>
      <c r="D1002" s="29"/>
      <c r="E1002" s="29" t="s">
        <v>60</v>
      </c>
      <c r="F1002" s="27">
        <v>17.989999999999998</v>
      </c>
      <c r="G1002" s="29"/>
      <c r="H1002" s="28" t="s">
        <v>59</v>
      </c>
      <c r="I1002" s="28"/>
      <c r="J1002" s="27">
        <v>96.66</v>
      </c>
    </row>
    <row r="1003" spans="1:10" ht="30" customHeight="1" thickBot="1" x14ac:dyDescent="0.3">
      <c r="A1003" s="21"/>
      <c r="B1003" s="21"/>
      <c r="C1003" s="21"/>
      <c r="D1003" s="21"/>
      <c r="E1003" s="21"/>
      <c r="F1003" s="21"/>
      <c r="G1003" s="21" t="s">
        <v>58</v>
      </c>
      <c r="H1003" s="26">
        <v>3</v>
      </c>
      <c r="I1003" s="21" t="s">
        <v>57</v>
      </c>
      <c r="J1003" s="25">
        <v>289.98</v>
      </c>
    </row>
    <row r="1004" spans="1:10" ht="1.05" customHeight="1" thickTop="1" x14ac:dyDescent="0.25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</row>
    <row r="1005" spans="1:10" ht="18" customHeight="1" x14ac:dyDescent="0.25">
      <c r="A1005" s="51" t="s">
        <v>520</v>
      </c>
      <c r="B1005" s="48" t="s">
        <v>85</v>
      </c>
      <c r="C1005" s="51" t="s">
        <v>84</v>
      </c>
      <c r="D1005" s="51" t="s">
        <v>10</v>
      </c>
      <c r="E1005" s="50" t="s">
        <v>83</v>
      </c>
      <c r="F1005" s="50"/>
      <c r="G1005" s="49" t="s">
        <v>82</v>
      </c>
      <c r="H1005" s="48" t="s">
        <v>81</v>
      </c>
      <c r="I1005" s="48" t="s">
        <v>80</v>
      </c>
      <c r="J1005" s="48" t="s">
        <v>79</v>
      </c>
    </row>
    <row r="1006" spans="1:10" ht="25.95" customHeight="1" x14ac:dyDescent="0.25">
      <c r="A1006" s="46" t="s">
        <v>78</v>
      </c>
      <c r="B1006" s="47" t="s">
        <v>519</v>
      </c>
      <c r="C1006" s="46" t="s">
        <v>67</v>
      </c>
      <c r="D1006" s="46" t="s">
        <v>518</v>
      </c>
      <c r="E1006" s="45" t="s">
        <v>356</v>
      </c>
      <c r="F1006" s="45"/>
      <c r="G1006" s="44" t="s">
        <v>107</v>
      </c>
      <c r="H1006" s="43">
        <v>1</v>
      </c>
      <c r="I1006" s="42">
        <v>29.6</v>
      </c>
      <c r="J1006" s="42">
        <v>29.6</v>
      </c>
    </row>
    <row r="1007" spans="1:10" ht="25.95" customHeight="1" x14ac:dyDescent="0.25">
      <c r="A1007" s="40" t="s">
        <v>74</v>
      </c>
      <c r="B1007" s="41" t="s">
        <v>355</v>
      </c>
      <c r="C1007" s="40" t="s">
        <v>67</v>
      </c>
      <c r="D1007" s="40" t="s">
        <v>354</v>
      </c>
      <c r="E1007" s="39" t="s">
        <v>71</v>
      </c>
      <c r="F1007" s="39"/>
      <c r="G1007" s="38" t="s">
        <v>70</v>
      </c>
      <c r="H1007" s="37">
        <v>0.11020000000000001</v>
      </c>
      <c r="I1007" s="36">
        <v>19.89</v>
      </c>
      <c r="J1007" s="36">
        <v>2.19</v>
      </c>
    </row>
    <row r="1008" spans="1:10" ht="25.95" customHeight="1" x14ac:dyDescent="0.25">
      <c r="A1008" s="40" t="s">
        <v>74</v>
      </c>
      <c r="B1008" s="41" t="s">
        <v>353</v>
      </c>
      <c r="C1008" s="40" t="s">
        <v>67</v>
      </c>
      <c r="D1008" s="40" t="s">
        <v>352</v>
      </c>
      <c r="E1008" s="39" t="s">
        <v>71</v>
      </c>
      <c r="F1008" s="39"/>
      <c r="G1008" s="38" t="s">
        <v>70</v>
      </c>
      <c r="H1008" s="37">
        <v>0.11020000000000001</v>
      </c>
      <c r="I1008" s="36">
        <v>24.24</v>
      </c>
      <c r="J1008" s="36">
        <v>2.67</v>
      </c>
    </row>
    <row r="1009" spans="1:10" ht="24" customHeight="1" x14ac:dyDescent="0.25">
      <c r="A1009" s="34" t="s">
        <v>69</v>
      </c>
      <c r="B1009" s="35" t="s">
        <v>517</v>
      </c>
      <c r="C1009" s="34" t="s">
        <v>67</v>
      </c>
      <c r="D1009" s="34" t="s">
        <v>516</v>
      </c>
      <c r="E1009" s="33" t="s">
        <v>65</v>
      </c>
      <c r="F1009" s="33"/>
      <c r="G1009" s="32" t="s">
        <v>107</v>
      </c>
      <c r="H1009" s="31">
        <v>1.06E-2</v>
      </c>
      <c r="I1009" s="30">
        <v>14.97</v>
      </c>
      <c r="J1009" s="30">
        <v>0.15</v>
      </c>
    </row>
    <row r="1010" spans="1:10" ht="25.95" customHeight="1" x14ac:dyDescent="0.25">
      <c r="A1010" s="34" t="s">
        <v>69</v>
      </c>
      <c r="B1010" s="35" t="s">
        <v>515</v>
      </c>
      <c r="C1010" s="34" t="s">
        <v>67</v>
      </c>
      <c r="D1010" s="34" t="s">
        <v>514</v>
      </c>
      <c r="E1010" s="33" t="s">
        <v>65</v>
      </c>
      <c r="F1010" s="33"/>
      <c r="G1010" s="32" t="s">
        <v>107</v>
      </c>
      <c r="H1010" s="31">
        <v>1</v>
      </c>
      <c r="I1010" s="30">
        <v>24.59</v>
      </c>
      <c r="J1010" s="30">
        <v>24.59</v>
      </c>
    </row>
    <row r="1011" spans="1:10" x14ac:dyDescent="0.25">
      <c r="A1011" s="29"/>
      <c r="B1011" s="29"/>
      <c r="C1011" s="29"/>
      <c r="D1011" s="29"/>
      <c r="E1011" s="29" t="s">
        <v>63</v>
      </c>
      <c r="F1011" s="27">
        <v>3.86</v>
      </c>
      <c r="G1011" s="29" t="s">
        <v>62</v>
      </c>
      <c r="H1011" s="27">
        <v>0</v>
      </c>
      <c r="I1011" s="29" t="s">
        <v>61</v>
      </c>
      <c r="J1011" s="27">
        <v>3.86</v>
      </c>
    </row>
    <row r="1012" spans="1:10" x14ac:dyDescent="0.25">
      <c r="A1012" s="29"/>
      <c r="B1012" s="29"/>
      <c r="C1012" s="29"/>
      <c r="D1012" s="29"/>
      <c r="E1012" s="29" t="s">
        <v>60</v>
      </c>
      <c r="F1012" s="27">
        <v>6.77</v>
      </c>
      <c r="G1012" s="29"/>
      <c r="H1012" s="28" t="s">
        <v>59</v>
      </c>
      <c r="I1012" s="28"/>
      <c r="J1012" s="27">
        <v>36.369999999999997</v>
      </c>
    </row>
    <row r="1013" spans="1:10" ht="30" customHeight="1" thickBot="1" x14ac:dyDescent="0.3">
      <c r="A1013" s="21"/>
      <c r="B1013" s="21"/>
      <c r="C1013" s="21"/>
      <c r="D1013" s="21"/>
      <c r="E1013" s="21"/>
      <c r="F1013" s="21"/>
      <c r="G1013" s="21" t="s">
        <v>58</v>
      </c>
      <c r="H1013" s="26">
        <v>2</v>
      </c>
      <c r="I1013" s="21" t="s">
        <v>57</v>
      </c>
      <c r="J1013" s="25">
        <v>72.739999999999995</v>
      </c>
    </row>
    <row r="1014" spans="1:10" ht="1.05" customHeight="1" thickTop="1" x14ac:dyDescent="0.25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</row>
    <row r="1015" spans="1:10" ht="24" customHeight="1" x14ac:dyDescent="0.25">
      <c r="A1015" s="53" t="s">
        <v>513</v>
      </c>
      <c r="B1015" s="53"/>
      <c r="C1015" s="53"/>
      <c r="D1015" s="53" t="s">
        <v>512</v>
      </c>
      <c r="E1015" s="53"/>
      <c r="F1015" s="55"/>
      <c r="G1015" s="55"/>
      <c r="H1015" s="54"/>
      <c r="I1015" s="53"/>
      <c r="J1015" s="52">
        <v>8183.3</v>
      </c>
    </row>
    <row r="1016" spans="1:10" ht="18" customHeight="1" x14ac:dyDescent="0.25">
      <c r="A1016" s="51" t="s">
        <v>511</v>
      </c>
      <c r="B1016" s="48" t="s">
        <v>85</v>
      </c>
      <c r="C1016" s="51" t="s">
        <v>84</v>
      </c>
      <c r="D1016" s="51" t="s">
        <v>10</v>
      </c>
      <c r="E1016" s="50" t="s">
        <v>83</v>
      </c>
      <c r="F1016" s="50"/>
      <c r="G1016" s="49" t="s">
        <v>82</v>
      </c>
      <c r="H1016" s="48" t="s">
        <v>81</v>
      </c>
      <c r="I1016" s="48" t="s">
        <v>80</v>
      </c>
      <c r="J1016" s="48" t="s">
        <v>79</v>
      </c>
    </row>
    <row r="1017" spans="1:10" ht="52.05" customHeight="1" x14ac:dyDescent="0.25">
      <c r="A1017" s="46" t="s">
        <v>78</v>
      </c>
      <c r="B1017" s="47" t="s">
        <v>510</v>
      </c>
      <c r="C1017" s="46" t="s">
        <v>67</v>
      </c>
      <c r="D1017" s="46" t="s">
        <v>509</v>
      </c>
      <c r="E1017" s="45" t="s">
        <v>122</v>
      </c>
      <c r="F1017" s="45"/>
      <c r="G1017" s="44" t="s">
        <v>107</v>
      </c>
      <c r="H1017" s="43">
        <v>1</v>
      </c>
      <c r="I1017" s="42">
        <v>1027.99</v>
      </c>
      <c r="J1017" s="42">
        <v>1027.99</v>
      </c>
    </row>
    <row r="1018" spans="1:10" ht="52.05" customHeight="1" x14ac:dyDescent="0.25">
      <c r="A1018" s="40" t="s">
        <v>74</v>
      </c>
      <c r="B1018" s="41" t="s">
        <v>137</v>
      </c>
      <c r="C1018" s="40" t="s">
        <v>67</v>
      </c>
      <c r="D1018" s="40" t="s">
        <v>136</v>
      </c>
      <c r="E1018" s="39" t="s">
        <v>71</v>
      </c>
      <c r="F1018" s="39"/>
      <c r="G1018" s="38" t="s">
        <v>135</v>
      </c>
      <c r="H1018" s="37">
        <v>1.66E-2</v>
      </c>
      <c r="I1018" s="36">
        <v>703.8</v>
      </c>
      <c r="J1018" s="36">
        <v>11.68</v>
      </c>
    </row>
    <row r="1019" spans="1:10" ht="25.95" customHeight="1" x14ac:dyDescent="0.25">
      <c r="A1019" s="40" t="s">
        <v>74</v>
      </c>
      <c r="B1019" s="41" t="s">
        <v>121</v>
      </c>
      <c r="C1019" s="40" t="s">
        <v>67</v>
      </c>
      <c r="D1019" s="40" t="s">
        <v>120</v>
      </c>
      <c r="E1019" s="39" t="s">
        <v>71</v>
      </c>
      <c r="F1019" s="39"/>
      <c r="G1019" s="38" t="s">
        <v>70</v>
      </c>
      <c r="H1019" s="37">
        <v>0.14860000000000001</v>
      </c>
      <c r="I1019" s="36">
        <v>20.87</v>
      </c>
      <c r="J1019" s="36">
        <v>3.1</v>
      </c>
    </row>
    <row r="1020" spans="1:10" ht="24" customHeight="1" x14ac:dyDescent="0.25">
      <c r="A1020" s="40" t="s">
        <v>74</v>
      </c>
      <c r="B1020" s="41" t="s">
        <v>119</v>
      </c>
      <c r="C1020" s="40" t="s">
        <v>67</v>
      </c>
      <c r="D1020" s="40" t="s">
        <v>118</v>
      </c>
      <c r="E1020" s="39" t="s">
        <v>71</v>
      </c>
      <c r="F1020" s="39"/>
      <c r="G1020" s="38" t="s">
        <v>70</v>
      </c>
      <c r="H1020" s="37">
        <v>1.3379000000000001</v>
      </c>
      <c r="I1020" s="36">
        <v>25.3</v>
      </c>
      <c r="J1020" s="36">
        <v>33.840000000000003</v>
      </c>
    </row>
    <row r="1021" spans="1:10" ht="39" customHeight="1" x14ac:dyDescent="0.25">
      <c r="A1021" s="40" t="s">
        <v>74</v>
      </c>
      <c r="B1021" s="41" t="s">
        <v>508</v>
      </c>
      <c r="C1021" s="40" t="s">
        <v>67</v>
      </c>
      <c r="D1021" s="40" t="s">
        <v>507</v>
      </c>
      <c r="E1021" s="39" t="s">
        <v>122</v>
      </c>
      <c r="F1021" s="39"/>
      <c r="G1021" s="38" t="s">
        <v>115</v>
      </c>
      <c r="H1021" s="37">
        <v>1.3</v>
      </c>
      <c r="I1021" s="36">
        <v>17.649999999999999</v>
      </c>
      <c r="J1021" s="36">
        <v>22.94</v>
      </c>
    </row>
    <row r="1022" spans="1:10" ht="39" customHeight="1" x14ac:dyDescent="0.25">
      <c r="A1022" s="40" t="s">
        <v>74</v>
      </c>
      <c r="B1022" s="41" t="s">
        <v>506</v>
      </c>
      <c r="C1022" s="40" t="s">
        <v>67</v>
      </c>
      <c r="D1022" s="40" t="s">
        <v>505</v>
      </c>
      <c r="E1022" s="39" t="s">
        <v>122</v>
      </c>
      <c r="F1022" s="39"/>
      <c r="G1022" s="38" t="s">
        <v>115</v>
      </c>
      <c r="H1022" s="37">
        <v>19.8</v>
      </c>
      <c r="I1022" s="36">
        <v>14.48</v>
      </c>
      <c r="J1022" s="36">
        <v>286.7</v>
      </c>
    </row>
    <row r="1023" spans="1:10" ht="25.95" customHeight="1" x14ac:dyDescent="0.25">
      <c r="A1023" s="40" t="s">
        <v>74</v>
      </c>
      <c r="B1023" s="41" t="s">
        <v>504</v>
      </c>
      <c r="C1023" s="40" t="s">
        <v>67</v>
      </c>
      <c r="D1023" s="40" t="s">
        <v>503</v>
      </c>
      <c r="E1023" s="39" t="s">
        <v>122</v>
      </c>
      <c r="F1023" s="39"/>
      <c r="G1023" s="38" t="s">
        <v>107</v>
      </c>
      <c r="H1023" s="37">
        <v>1</v>
      </c>
      <c r="I1023" s="36">
        <v>72.09</v>
      </c>
      <c r="J1023" s="36">
        <v>72.09</v>
      </c>
    </row>
    <row r="1024" spans="1:10" ht="25.95" customHeight="1" x14ac:dyDescent="0.25">
      <c r="A1024" s="40" t="s">
        <v>74</v>
      </c>
      <c r="B1024" s="41" t="s">
        <v>502</v>
      </c>
      <c r="C1024" s="40" t="s">
        <v>67</v>
      </c>
      <c r="D1024" s="40" t="s">
        <v>501</v>
      </c>
      <c r="E1024" s="39" t="s">
        <v>122</v>
      </c>
      <c r="F1024" s="39"/>
      <c r="G1024" s="38" t="s">
        <v>115</v>
      </c>
      <c r="H1024" s="37">
        <v>1.95</v>
      </c>
      <c r="I1024" s="36">
        <v>51.65</v>
      </c>
      <c r="J1024" s="36">
        <v>100.71</v>
      </c>
    </row>
    <row r="1025" spans="1:10" ht="25.95" customHeight="1" x14ac:dyDescent="0.25">
      <c r="A1025" s="40" t="s">
        <v>74</v>
      </c>
      <c r="B1025" s="41" t="s">
        <v>500</v>
      </c>
      <c r="C1025" s="40" t="s">
        <v>67</v>
      </c>
      <c r="D1025" s="40" t="s">
        <v>499</v>
      </c>
      <c r="E1025" s="39" t="s">
        <v>122</v>
      </c>
      <c r="F1025" s="39"/>
      <c r="G1025" s="38" t="s">
        <v>107</v>
      </c>
      <c r="H1025" s="37">
        <v>1</v>
      </c>
      <c r="I1025" s="36">
        <v>116.03</v>
      </c>
      <c r="J1025" s="36">
        <v>116.03</v>
      </c>
    </row>
    <row r="1026" spans="1:10" ht="39" customHeight="1" x14ac:dyDescent="0.25">
      <c r="A1026" s="40" t="s">
        <v>74</v>
      </c>
      <c r="B1026" s="41" t="s">
        <v>498</v>
      </c>
      <c r="C1026" s="40" t="s">
        <v>67</v>
      </c>
      <c r="D1026" s="40" t="s">
        <v>497</v>
      </c>
      <c r="E1026" s="39" t="s">
        <v>122</v>
      </c>
      <c r="F1026" s="39"/>
      <c r="G1026" s="38" t="s">
        <v>115</v>
      </c>
      <c r="H1026" s="37">
        <v>6.3</v>
      </c>
      <c r="I1026" s="36">
        <v>11.52</v>
      </c>
      <c r="J1026" s="36">
        <v>72.569999999999993</v>
      </c>
    </row>
    <row r="1027" spans="1:10" ht="25.95" customHeight="1" x14ac:dyDescent="0.25">
      <c r="A1027" s="34" t="s">
        <v>69</v>
      </c>
      <c r="B1027" s="35" t="s">
        <v>496</v>
      </c>
      <c r="C1027" s="34" t="s">
        <v>67</v>
      </c>
      <c r="D1027" s="34" t="s">
        <v>495</v>
      </c>
      <c r="E1027" s="33" t="s">
        <v>65</v>
      </c>
      <c r="F1027" s="33"/>
      <c r="G1027" s="32" t="s">
        <v>107</v>
      </c>
      <c r="H1027" s="31">
        <v>1</v>
      </c>
      <c r="I1027" s="30">
        <v>36.93</v>
      </c>
      <c r="J1027" s="30">
        <v>36.93</v>
      </c>
    </row>
    <row r="1028" spans="1:10" ht="39" customHeight="1" x14ac:dyDescent="0.25">
      <c r="A1028" s="34" t="s">
        <v>69</v>
      </c>
      <c r="B1028" s="35" t="s">
        <v>494</v>
      </c>
      <c r="C1028" s="34" t="s">
        <v>67</v>
      </c>
      <c r="D1028" s="34" t="s">
        <v>493</v>
      </c>
      <c r="E1028" s="33" t="s">
        <v>65</v>
      </c>
      <c r="F1028" s="33"/>
      <c r="G1028" s="32" t="s">
        <v>107</v>
      </c>
      <c r="H1028" s="31">
        <v>1</v>
      </c>
      <c r="I1028" s="30">
        <v>43.22</v>
      </c>
      <c r="J1028" s="30">
        <v>43.22</v>
      </c>
    </row>
    <row r="1029" spans="1:10" ht="39" customHeight="1" x14ac:dyDescent="0.25">
      <c r="A1029" s="34" t="s">
        <v>69</v>
      </c>
      <c r="B1029" s="35" t="s">
        <v>492</v>
      </c>
      <c r="C1029" s="34" t="s">
        <v>67</v>
      </c>
      <c r="D1029" s="34" t="s">
        <v>491</v>
      </c>
      <c r="E1029" s="33" t="s">
        <v>65</v>
      </c>
      <c r="F1029" s="33"/>
      <c r="G1029" s="32" t="s">
        <v>107</v>
      </c>
      <c r="H1029" s="31">
        <v>1</v>
      </c>
      <c r="I1029" s="30">
        <v>228.18</v>
      </c>
      <c r="J1029" s="30">
        <v>228.18</v>
      </c>
    </row>
    <row r="1030" spans="1:10" x14ac:dyDescent="0.25">
      <c r="A1030" s="29"/>
      <c r="B1030" s="29"/>
      <c r="C1030" s="29"/>
      <c r="D1030" s="29"/>
      <c r="E1030" s="29" t="s">
        <v>63</v>
      </c>
      <c r="F1030" s="27">
        <v>145.75</v>
      </c>
      <c r="G1030" s="29" t="s">
        <v>62</v>
      </c>
      <c r="H1030" s="27">
        <v>0</v>
      </c>
      <c r="I1030" s="29" t="s">
        <v>61</v>
      </c>
      <c r="J1030" s="27">
        <v>145.75</v>
      </c>
    </row>
    <row r="1031" spans="1:10" x14ac:dyDescent="0.25">
      <c r="A1031" s="29"/>
      <c r="B1031" s="29"/>
      <c r="C1031" s="29"/>
      <c r="D1031" s="29"/>
      <c r="E1031" s="29" t="s">
        <v>60</v>
      </c>
      <c r="F1031" s="27">
        <v>235.2</v>
      </c>
      <c r="G1031" s="29"/>
      <c r="H1031" s="28" t="s">
        <v>59</v>
      </c>
      <c r="I1031" s="28"/>
      <c r="J1031" s="27">
        <v>1263.19</v>
      </c>
    </row>
    <row r="1032" spans="1:10" ht="30" customHeight="1" thickBot="1" x14ac:dyDescent="0.3">
      <c r="A1032" s="21"/>
      <c r="B1032" s="21"/>
      <c r="C1032" s="21"/>
      <c r="D1032" s="21"/>
      <c r="E1032" s="21"/>
      <c r="F1032" s="21"/>
      <c r="G1032" s="21" t="s">
        <v>58</v>
      </c>
      <c r="H1032" s="26">
        <v>1</v>
      </c>
      <c r="I1032" s="21" t="s">
        <v>57</v>
      </c>
      <c r="J1032" s="25">
        <v>1263.19</v>
      </c>
    </row>
    <row r="1033" spans="1:10" ht="1.05" customHeight="1" thickTop="1" x14ac:dyDescent="0.25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</row>
    <row r="1034" spans="1:10" ht="18" customHeight="1" x14ac:dyDescent="0.25">
      <c r="A1034" s="51" t="s">
        <v>490</v>
      </c>
      <c r="B1034" s="48" t="s">
        <v>85</v>
      </c>
      <c r="C1034" s="51" t="s">
        <v>84</v>
      </c>
      <c r="D1034" s="51" t="s">
        <v>10</v>
      </c>
      <c r="E1034" s="50" t="s">
        <v>83</v>
      </c>
      <c r="F1034" s="50"/>
      <c r="G1034" s="49" t="s">
        <v>82</v>
      </c>
      <c r="H1034" s="48" t="s">
        <v>81</v>
      </c>
      <c r="I1034" s="48" t="s">
        <v>80</v>
      </c>
      <c r="J1034" s="48" t="s">
        <v>79</v>
      </c>
    </row>
    <row r="1035" spans="1:10" ht="39" customHeight="1" x14ac:dyDescent="0.25">
      <c r="A1035" s="46" t="s">
        <v>78</v>
      </c>
      <c r="B1035" s="47" t="s">
        <v>489</v>
      </c>
      <c r="C1035" s="46" t="s">
        <v>67</v>
      </c>
      <c r="D1035" s="46" t="s">
        <v>488</v>
      </c>
      <c r="E1035" s="45" t="s">
        <v>122</v>
      </c>
      <c r="F1035" s="45"/>
      <c r="G1035" s="44" t="s">
        <v>107</v>
      </c>
      <c r="H1035" s="43">
        <v>1</v>
      </c>
      <c r="I1035" s="42">
        <v>35.9</v>
      </c>
      <c r="J1035" s="42">
        <v>35.9</v>
      </c>
    </row>
    <row r="1036" spans="1:10" ht="25.95" customHeight="1" x14ac:dyDescent="0.25">
      <c r="A1036" s="40" t="s">
        <v>74</v>
      </c>
      <c r="B1036" s="41" t="s">
        <v>121</v>
      </c>
      <c r="C1036" s="40" t="s">
        <v>67</v>
      </c>
      <c r="D1036" s="40" t="s">
        <v>120</v>
      </c>
      <c r="E1036" s="39" t="s">
        <v>71</v>
      </c>
      <c r="F1036" s="39"/>
      <c r="G1036" s="38" t="s">
        <v>70</v>
      </c>
      <c r="H1036" s="37">
        <v>0.22309999999999999</v>
      </c>
      <c r="I1036" s="36">
        <v>20.87</v>
      </c>
      <c r="J1036" s="36">
        <v>4.6500000000000004</v>
      </c>
    </row>
    <row r="1037" spans="1:10" ht="24" customHeight="1" x14ac:dyDescent="0.25">
      <c r="A1037" s="40" t="s">
        <v>74</v>
      </c>
      <c r="B1037" s="41" t="s">
        <v>119</v>
      </c>
      <c r="C1037" s="40" t="s">
        <v>67</v>
      </c>
      <c r="D1037" s="40" t="s">
        <v>118</v>
      </c>
      <c r="E1037" s="39" t="s">
        <v>71</v>
      </c>
      <c r="F1037" s="39"/>
      <c r="G1037" s="38" t="s">
        <v>70</v>
      </c>
      <c r="H1037" s="37">
        <v>0.53549999999999998</v>
      </c>
      <c r="I1037" s="36">
        <v>25.3</v>
      </c>
      <c r="J1037" s="36">
        <v>13.54</v>
      </c>
    </row>
    <row r="1038" spans="1:10" ht="25.95" customHeight="1" x14ac:dyDescent="0.25">
      <c r="A1038" s="34" t="s">
        <v>69</v>
      </c>
      <c r="B1038" s="35" t="s">
        <v>487</v>
      </c>
      <c r="C1038" s="34" t="s">
        <v>67</v>
      </c>
      <c r="D1038" s="34" t="s">
        <v>486</v>
      </c>
      <c r="E1038" s="33" t="s">
        <v>65</v>
      </c>
      <c r="F1038" s="33"/>
      <c r="G1038" s="32" t="s">
        <v>107</v>
      </c>
      <c r="H1038" s="31">
        <v>1</v>
      </c>
      <c r="I1038" s="30">
        <v>10.48</v>
      </c>
      <c r="J1038" s="30">
        <v>10.48</v>
      </c>
    </row>
    <row r="1039" spans="1:10" ht="39" customHeight="1" x14ac:dyDescent="0.25">
      <c r="A1039" s="34" t="s">
        <v>69</v>
      </c>
      <c r="B1039" s="35" t="s">
        <v>485</v>
      </c>
      <c r="C1039" s="34" t="s">
        <v>67</v>
      </c>
      <c r="D1039" s="34" t="s">
        <v>484</v>
      </c>
      <c r="E1039" s="33" t="s">
        <v>65</v>
      </c>
      <c r="F1039" s="33"/>
      <c r="G1039" s="32" t="s">
        <v>107</v>
      </c>
      <c r="H1039" s="31">
        <v>1</v>
      </c>
      <c r="I1039" s="30">
        <v>7.23</v>
      </c>
      <c r="J1039" s="30">
        <v>7.23</v>
      </c>
    </row>
    <row r="1040" spans="1:10" x14ac:dyDescent="0.25">
      <c r="A1040" s="29"/>
      <c r="B1040" s="29"/>
      <c r="C1040" s="29"/>
      <c r="D1040" s="29"/>
      <c r="E1040" s="29" t="s">
        <v>63</v>
      </c>
      <c r="F1040" s="27">
        <v>14.27</v>
      </c>
      <c r="G1040" s="29" t="s">
        <v>62</v>
      </c>
      <c r="H1040" s="27">
        <v>0</v>
      </c>
      <c r="I1040" s="29" t="s">
        <v>61</v>
      </c>
      <c r="J1040" s="27">
        <v>14.27</v>
      </c>
    </row>
    <row r="1041" spans="1:10" x14ac:dyDescent="0.25">
      <c r="A1041" s="29"/>
      <c r="B1041" s="29"/>
      <c r="C1041" s="29"/>
      <c r="D1041" s="29"/>
      <c r="E1041" s="29" t="s">
        <v>60</v>
      </c>
      <c r="F1041" s="27">
        <v>8.2100000000000009</v>
      </c>
      <c r="G1041" s="29"/>
      <c r="H1041" s="28" t="s">
        <v>59</v>
      </c>
      <c r="I1041" s="28"/>
      <c r="J1041" s="27">
        <v>44.11</v>
      </c>
    </row>
    <row r="1042" spans="1:10" ht="30" customHeight="1" thickBot="1" x14ac:dyDescent="0.3">
      <c r="A1042" s="21"/>
      <c r="B1042" s="21"/>
      <c r="C1042" s="21"/>
      <c r="D1042" s="21"/>
      <c r="E1042" s="21"/>
      <c r="F1042" s="21"/>
      <c r="G1042" s="21" t="s">
        <v>58</v>
      </c>
      <c r="H1042" s="26">
        <v>12</v>
      </c>
      <c r="I1042" s="21" t="s">
        <v>57</v>
      </c>
      <c r="J1042" s="25">
        <v>529.32000000000005</v>
      </c>
    </row>
    <row r="1043" spans="1:10" ht="1.05" customHeight="1" thickTop="1" x14ac:dyDescent="0.25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</row>
    <row r="1044" spans="1:10" ht="18" customHeight="1" x14ac:dyDescent="0.25">
      <c r="A1044" s="51" t="s">
        <v>483</v>
      </c>
      <c r="B1044" s="48" t="s">
        <v>85</v>
      </c>
      <c r="C1044" s="51" t="s">
        <v>84</v>
      </c>
      <c r="D1044" s="51" t="s">
        <v>10</v>
      </c>
      <c r="E1044" s="50" t="s">
        <v>83</v>
      </c>
      <c r="F1044" s="50"/>
      <c r="G1044" s="49" t="s">
        <v>82</v>
      </c>
      <c r="H1044" s="48" t="s">
        <v>81</v>
      </c>
      <c r="I1044" s="48" t="s">
        <v>80</v>
      </c>
      <c r="J1044" s="48" t="s">
        <v>79</v>
      </c>
    </row>
    <row r="1045" spans="1:10" ht="52.05" customHeight="1" x14ac:dyDescent="0.25">
      <c r="A1045" s="46" t="s">
        <v>78</v>
      </c>
      <c r="B1045" s="47" t="s">
        <v>482</v>
      </c>
      <c r="C1045" s="46" t="s">
        <v>67</v>
      </c>
      <c r="D1045" s="46" t="s">
        <v>481</v>
      </c>
      <c r="E1045" s="45" t="s">
        <v>122</v>
      </c>
      <c r="F1045" s="45"/>
      <c r="G1045" s="44" t="s">
        <v>107</v>
      </c>
      <c r="H1045" s="43">
        <v>1</v>
      </c>
      <c r="I1045" s="42">
        <v>154.04</v>
      </c>
      <c r="J1045" s="42">
        <v>154.04</v>
      </c>
    </row>
    <row r="1046" spans="1:10" ht="25.95" customHeight="1" x14ac:dyDescent="0.25">
      <c r="A1046" s="40" t="s">
        <v>74</v>
      </c>
      <c r="B1046" s="41" t="s">
        <v>473</v>
      </c>
      <c r="C1046" s="40" t="s">
        <v>67</v>
      </c>
      <c r="D1046" s="40" t="s">
        <v>472</v>
      </c>
      <c r="E1046" s="39" t="s">
        <v>356</v>
      </c>
      <c r="F1046" s="39"/>
      <c r="G1046" s="38" t="s">
        <v>115</v>
      </c>
      <c r="H1046" s="37">
        <v>2.2000000000000002</v>
      </c>
      <c r="I1046" s="36">
        <v>7.31</v>
      </c>
      <c r="J1046" s="36">
        <v>16.079999999999998</v>
      </c>
    </row>
    <row r="1047" spans="1:10" ht="25.95" customHeight="1" x14ac:dyDescent="0.25">
      <c r="A1047" s="40" t="s">
        <v>74</v>
      </c>
      <c r="B1047" s="41" t="s">
        <v>471</v>
      </c>
      <c r="C1047" s="40" t="s">
        <v>67</v>
      </c>
      <c r="D1047" s="40" t="s">
        <v>470</v>
      </c>
      <c r="E1047" s="39" t="s">
        <v>356</v>
      </c>
      <c r="F1047" s="39"/>
      <c r="G1047" s="38" t="s">
        <v>107</v>
      </c>
      <c r="H1047" s="37">
        <v>1</v>
      </c>
      <c r="I1047" s="36">
        <v>4.84</v>
      </c>
      <c r="J1047" s="36">
        <v>4.84</v>
      </c>
    </row>
    <row r="1048" spans="1:10" ht="39" customHeight="1" x14ac:dyDescent="0.25">
      <c r="A1048" s="40" t="s">
        <v>74</v>
      </c>
      <c r="B1048" s="41" t="s">
        <v>469</v>
      </c>
      <c r="C1048" s="40" t="s">
        <v>67</v>
      </c>
      <c r="D1048" s="40" t="s">
        <v>468</v>
      </c>
      <c r="E1048" s="39" t="s">
        <v>356</v>
      </c>
      <c r="F1048" s="39"/>
      <c r="G1048" s="38" t="s">
        <v>115</v>
      </c>
      <c r="H1048" s="37">
        <v>2.2000000000000002</v>
      </c>
      <c r="I1048" s="36">
        <v>14.11</v>
      </c>
      <c r="J1048" s="36">
        <v>31.04</v>
      </c>
    </row>
    <row r="1049" spans="1:10" ht="39" customHeight="1" x14ac:dyDescent="0.25">
      <c r="A1049" s="40" t="s">
        <v>74</v>
      </c>
      <c r="B1049" s="41" t="s">
        <v>467</v>
      </c>
      <c r="C1049" s="40" t="s">
        <v>67</v>
      </c>
      <c r="D1049" s="40" t="s">
        <v>466</v>
      </c>
      <c r="E1049" s="39" t="s">
        <v>122</v>
      </c>
      <c r="F1049" s="39"/>
      <c r="G1049" s="38" t="s">
        <v>115</v>
      </c>
      <c r="H1049" s="37">
        <v>2</v>
      </c>
      <c r="I1049" s="36">
        <v>5.73</v>
      </c>
      <c r="J1049" s="36">
        <v>11.46</v>
      </c>
    </row>
    <row r="1050" spans="1:10" ht="39" customHeight="1" x14ac:dyDescent="0.25">
      <c r="A1050" s="40" t="s">
        <v>74</v>
      </c>
      <c r="B1050" s="41" t="s">
        <v>465</v>
      </c>
      <c r="C1050" s="40" t="s">
        <v>67</v>
      </c>
      <c r="D1050" s="40" t="s">
        <v>464</v>
      </c>
      <c r="E1050" s="39" t="s">
        <v>122</v>
      </c>
      <c r="F1050" s="39"/>
      <c r="G1050" s="38" t="s">
        <v>115</v>
      </c>
      <c r="H1050" s="37">
        <v>2.2000000000000002</v>
      </c>
      <c r="I1050" s="36">
        <v>8.3699999999999992</v>
      </c>
      <c r="J1050" s="36">
        <v>18.41</v>
      </c>
    </row>
    <row r="1051" spans="1:10" ht="39" customHeight="1" x14ac:dyDescent="0.25">
      <c r="A1051" s="40" t="s">
        <v>74</v>
      </c>
      <c r="B1051" s="41" t="s">
        <v>480</v>
      </c>
      <c r="C1051" s="40" t="s">
        <v>67</v>
      </c>
      <c r="D1051" s="40" t="s">
        <v>479</v>
      </c>
      <c r="E1051" s="39" t="s">
        <v>122</v>
      </c>
      <c r="F1051" s="39"/>
      <c r="G1051" s="38" t="s">
        <v>115</v>
      </c>
      <c r="H1051" s="37">
        <v>8.4</v>
      </c>
      <c r="I1051" s="36">
        <v>2.69</v>
      </c>
      <c r="J1051" s="36">
        <v>22.59</v>
      </c>
    </row>
    <row r="1052" spans="1:10" ht="25.95" customHeight="1" x14ac:dyDescent="0.25">
      <c r="A1052" s="40" t="s">
        <v>74</v>
      </c>
      <c r="B1052" s="41" t="s">
        <v>461</v>
      </c>
      <c r="C1052" s="40" t="s">
        <v>67</v>
      </c>
      <c r="D1052" s="40" t="s">
        <v>460</v>
      </c>
      <c r="E1052" s="39" t="s">
        <v>122</v>
      </c>
      <c r="F1052" s="39"/>
      <c r="G1052" s="38" t="s">
        <v>107</v>
      </c>
      <c r="H1052" s="37">
        <v>0.375</v>
      </c>
      <c r="I1052" s="36">
        <v>14.93</v>
      </c>
      <c r="J1052" s="36">
        <v>5.59</v>
      </c>
    </row>
    <row r="1053" spans="1:10" ht="39" customHeight="1" x14ac:dyDescent="0.25">
      <c r="A1053" s="40" t="s">
        <v>74</v>
      </c>
      <c r="B1053" s="41" t="s">
        <v>459</v>
      </c>
      <c r="C1053" s="40" t="s">
        <v>67</v>
      </c>
      <c r="D1053" s="40" t="s">
        <v>458</v>
      </c>
      <c r="E1053" s="39" t="s">
        <v>122</v>
      </c>
      <c r="F1053" s="39"/>
      <c r="G1053" s="38" t="s">
        <v>107</v>
      </c>
      <c r="H1053" s="37">
        <v>1</v>
      </c>
      <c r="I1053" s="36">
        <v>16.68</v>
      </c>
      <c r="J1053" s="36">
        <v>16.68</v>
      </c>
    </row>
    <row r="1054" spans="1:10" ht="39" customHeight="1" x14ac:dyDescent="0.25">
      <c r="A1054" s="40" t="s">
        <v>74</v>
      </c>
      <c r="B1054" s="41" t="s">
        <v>478</v>
      </c>
      <c r="C1054" s="40" t="s">
        <v>67</v>
      </c>
      <c r="D1054" s="40" t="s">
        <v>477</v>
      </c>
      <c r="E1054" s="39" t="s">
        <v>122</v>
      </c>
      <c r="F1054" s="39"/>
      <c r="G1054" s="38" t="s">
        <v>107</v>
      </c>
      <c r="H1054" s="37">
        <v>1</v>
      </c>
      <c r="I1054" s="36">
        <v>27.35</v>
      </c>
      <c r="J1054" s="36">
        <v>27.35</v>
      </c>
    </row>
    <row r="1055" spans="1:10" x14ac:dyDescent="0.25">
      <c r="A1055" s="29"/>
      <c r="B1055" s="29"/>
      <c r="C1055" s="29"/>
      <c r="D1055" s="29"/>
      <c r="E1055" s="29" t="s">
        <v>63</v>
      </c>
      <c r="F1055" s="27">
        <v>83.78</v>
      </c>
      <c r="G1055" s="29" t="s">
        <v>62</v>
      </c>
      <c r="H1055" s="27">
        <v>0</v>
      </c>
      <c r="I1055" s="29" t="s">
        <v>61</v>
      </c>
      <c r="J1055" s="27">
        <v>83.78</v>
      </c>
    </row>
    <row r="1056" spans="1:10" x14ac:dyDescent="0.25">
      <c r="A1056" s="29"/>
      <c r="B1056" s="29"/>
      <c r="C1056" s="29"/>
      <c r="D1056" s="29"/>
      <c r="E1056" s="29" t="s">
        <v>60</v>
      </c>
      <c r="F1056" s="27">
        <v>35.24</v>
      </c>
      <c r="G1056" s="29"/>
      <c r="H1056" s="28" t="s">
        <v>59</v>
      </c>
      <c r="I1056" s="28"/>
      <c r="J1056" s="27">
        <v>189.28</v>
      </c>
    </row>
    <row r="1057" spans="1:10" ht="30" customHeight="1" thickBot="1" x14ac:dyDescent="0.3">
      <c r="A1057" s="21"/>
      <c r="B1057" s="21"/>
      <c r="C1057" s="21"/>
      <c r="D1057" s="21"/>
      <c r="E1057" s="21"/>
      <c r="F1057" s="21"/>
      <c r="G1057" s="21" t="s">
        <v>58</v>
      </c>
      <c r="H1057" s="26">
        <v>16</v>
      </c>
      <c r="I1057" s="21" t="s">
        <v>57</v>
      </c>
      <c r="J1057" s="25">
        <v>3028.48</v>
      </c>
    </row>
    <row r="1058" spans="1:10" ht="1.05" customHeight="1" thickTop="1" x14ac:dyDescent="0.25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</row>
    <row r="1059" spans="1:10" ht="18" customHeight="1" x14ac:dyDescent="0.25">
      <c r="A1059" s="51" t="s">
        <v>476</v>
      </c>
      <c r="B1059" s="48" t="s">
        <v>85</v>
      </c>
      <c r="C1059" s="51" t="s">
        <v>84</v>
      </c>
      <c r="D1059" s="51" t="s">
        <v>10</v>
      </c>
      <c r="E1059" s="50" t="s">
        <v>83</v>
      </c>
      <c r="F1059" s="50"/>
      <c r="G1059" s="49" t="s">
        <v>82</v>
      </c>
      <c r="H1059" s="48" t="s">
        <v>81</v>
      </c>
      <c r="I1059" s="48" t="s">
        <v>80</v>
      </c>
      <c r="J1059" s="48" t="s">
        <v>79</v>
      </c>
    </row>
    <row r="1060" spans="1:10" ht="39" customHeight="1" x14ac:dyDescent="0.25">
      <c r="A1060" s="46" t="s">
        <v>78</v>
      </c>
      <c r="B1060" s="47" t="s">
        <v>475</v>
      </c>
      <c r="C1060" s="46" t="s">
        <v>67</v>
      </c>
      <c r="D1060" s="46" t="s">
        <v>474</v>
      </c>
      <c r="E1060" s="45" t="s">
        <v>122</v>
      </c>
      <c r="F1060" s="45"/>
      <c r="G1060" s="44" t="s">
        <v>107</v>
      </c>
      <c r="H1060" s="43">
        <v>1</v>
      </c>
      <c r="I1060" s="42">
        <v>204.37</v>
      </c>
      <c r="J1060" s="42">
        <v>204.37</v>
      </c>
    </row>
    <row r="1061" spans="1:10" ht="25.95" customHeight="1" x14ac:dyDescent="0.25">
      <c r="A1061" s="40" t="s">
        <v>74</v>
      </c>
      <c r="B1061" s="41" t="s">
        <v>473</v>
      </c>
      <c r="C1061" s="40" t="s">
        <v>67</v>
      </c>
      <c r="D1061" s="40" t="s">
        <v>472</v>
      </c>
      <c r="E1061" s="39" t="s">
        <v>356</v>
      </c>
      <c r="F1061" s="39"/>
      <c r="G1061" s="38" t="s">
        <v>115</v>
      </c>
      <c r="H1061" s="37">
        <v>2.2000000000000002</v>
      </c>
      <c r="I1061" s="36">
        <v>7.31</v>
      </c>
      <c r="J1061" s="36">
        <v>16.079999999999998</v>
      </c>
    </row>
    <row r="1062" spans="1:10" ht="25.95" customHeight="1" x14ac:dyDescent="0.25">
      <c r="A1062" s="40" t="s">
        <v>74</v>
      </c>
      <c r="B1062" s="41" t="s">
        <v>471</v>
      </c>
      <c r="C1062" s="40" t="s">
        <v>67</v>
      </c>
      <c r="D1062" s="40" t="s">
        <v>470</v>
      </c>
      <c r="E1062" s="39" t="s">
        <v>356</v>
      </c>
      <c r="F1062" s="39"/>
      <c r="G1062" s="38" t="s">
        <v>107</v>
      </c>
      <c r="H1062" s="37">
        <v>1</v>
      </c>
      <c r="I1062" s="36">
        <v>4.84</v>
      </c>
      <c r="J1062" s="36">
        <v>4.84</v>
      </c>
    </row>
    <row r="1063" spans="1:10" ht="39" customHeight="1" x14ac:dyDescent="0.25">
      <c r="A1063" s="40" t="s">
        <v>74</v>
      </c>
      <c r="B1063" s="41" t="s">
        <v>469</v>
      </c>
      <c r="C1063" s="40" t="s">
        <v>67</v>
      </c>
      <c r="D1063" s="40" t="s">
        <v>468</v>
      </c>
      <c r="E1063" s="39" t="s">
        <v>356</v>
      </c>
      <c r="F1063" s="39"/>
      <c r="G1063" s="38" t="s">
        <v>115</v>
      </c>
      <c r="H1063" s="37">
        <v>2.2000000000000002</v>
      </c>
      <c r="I1063" s="36">
        <v>14.11</v>
      </c>
      <c r="J1063" s="36">
        <v>31.04</v>
      </c>
    </row>
    <row r="1064" spans="1:10" ht="39" customHeight="1" x14ac:dyDescent="0.25">
      <c r="A1064" s="40" t="s">
        <v>74</v>
      </c>
      <c r="B1064" s="41" t="s">
        <v>467</v>
      </c>
      <c r="C1064" s="40" t="s">
        <v>67</v>
      </c>
      <c r="D1064" s="40" t="s">
        <v>466</v>
      </c>
      <c r="E1064" s="39" t="s">
        <v>122</v>
      </c>
      <c r="F1064" s="39"/>
      <c r="G1064" s="38" t="s">
        <v>115</v>
      </c>
      <c r="H1064" s="37">
        <v>2</v>
      </c>
      <c r="I1064" s="36">
        <v>5.73</v>
      </c>
      <c r="J1064" s="36">
        <v>11.46</v>
      </c>
    </row>
    <row r="1065" spans="1:10" ht="39" customHeight="1" x14ac:dyDescent="0.25">
      <c r="A1065" s="40" t="s">
        <v>74</v>
      </c>
      <c r="B1065" s="41" t="s">
        <v>465</v>
      </c>
      <c r="C1065" s="40" t="s">
        <v>67</v>
      </c>
      <c r="D1065" s="40" t="s">
        <v>464</v>
      </c>
      <c r="E1065" s="39" t="s">
        <v>122</v>
      </c>
      <c r="F1065" s="39"/>
      <c r="G1065" s="38" t="s">
        <v>115</v>
      </c>
      <c r="H1065" s="37">
        <v>2.2000000000000002</v>
      </c>
      <c r="I1065" s="36">
        <v>8.3699999999999992</v>
      </c>
      <c r="J1065" s="36">
        <v>18.41</v>
      </c>
    </row>
    <row r="1066" spans="1:10" ht="39" customHeight="1" x14ac:dyDescent="0.25">
      <c r="A1066" s="40" t="s">
        <v>74</v>
      </c>
      <c r="B1066" s="41" t="s">
        <v>463</v>
      </c>
      <c r="C1066" s="40" t="s">
        <v>67</v>
      </c>
      <c r="D1066" s="40" t="s">
        <v>462</v>
      </c>
      <c r="E1066" s="39" t="s">
        <v>122</v>
      </c>
      <c r="F1066" s="39"/>
      <c r="G1066" s="38" t="s">
        <v>115</v>
      </c>
      <c r="H1066" s="37">
        <v>12.6</v>
      </c>
      <c r="I1066" s="36">
        <v>3.88</v>
      </c>
      <c r="J1066" s="36">
        <v>48.88</v>
      </c>
    </row>
    <row r="1067" spans="1:10" ht="25.95" customHeight="1" x14ac:dyDescent="0.25">
      <c r="A1067" s="40" t="s">
        <v>74</v>
      </c>
      <c r="B1067" s="41" t="s">
        <v>461</v>
      </c>
      <c r="C1067" s="40" t="s">
        <v>67</v>
      </c>
      <c r="D1067" s="40" t="s">
        <v>460</v>
      </c>
      <c r="E1067" s="39" t="s">
        <v>122</v>
      </c>
      <c r="F1067" s="39"/>
      <c r="G1067" s="38" t="s">
        <v>107</v>
      </c>
      <c r="H1067" s="37">
        <v>0.375</v>
      </c>
      <c r="I1067" s="36">
        <v>14.93</v>
      </c>
      <c r="J1067" s="36">
        <v>5.59</v>
      </c>
    </row>
    <row r="1068" spans="1:10" ht="39" customHeight="1" x14ac:dyDescent="0.25">
      <c r="A1068" s="40" t="s">
        <v>74</v>
      </c>
      <c r="B1068" s="41" t="s">
        <v>459</v>
      </c>
      <c r="C1068" s="40" t="s">
        <v>67</v>
      </c>
      <c r="D1068" s="40" t="s">
        <v>458</v>
      </c>
      <c r="E1068" s="39" t="s">
        <v>122</v>
      </c>
      <c r="F1068" s="39"/>
      <c r="G1068" s="38" t="s">
        <v>107</v>
      </c>
      <c r="H1068" s="37">
        <v>1</v>
      </c>
      <c r="I1068" s="36">
        <v>16.68</v>
      </c>
      <c r="J1068" s="36">
        <v>16.68</v>
      </c>
    </row>
    <row r="1069" spans="1:10" ht="39" customHeight="1" x14ac:dyDescent="0.25">
      <c r="A1069" s="40" t="s">
        <v>74</v>
      </c>
      <c r="B1069" s="41" t="s">
        <v>457</v>
      </c>
      <c r="C1069" s="40" t="s">
        <v>67</v>
      </c>
      <c r="D1069" s="40" t="s">
        <v>456</v>
      </c>
      <c r="E1069" s="39" t="s">
        <v>122</v>
      </c>
      <c r="F1069" s="39"/>
      <c r="G1069" s="38" t="s">
        <v>107</v>
      </c>
      <c r="H1069" s="37">
        <v>1</v>
      </c>
      <c r="I1069" s="36">
        <v>51.39</v>
      </c>
      <c r="J1069" s="36">
        <v>51.39</v>
      </c>
    </row>
    <row r="1070" spans="1:10" x14ac:dyDescent="0.25">
      <c r="A1070" s="29"/>
      <c r="B1070" s="29"/>
      <c r="C1070" s="29"/>
      <c r="D1070" s="29"/>
      <c r="E1070" s="29" t="s">
        <v>63</v>
      </c>
      <c r="F1070" s="27">
        <v>102.05</v>
      </c>
      <c r="G1070" s="29" t="s">
        <v>62</v>
      </c>
      <c r="H1070" s="27">
        <v>0</v>
      </c>
      <c r="I1070" s="29" t="s">
        <v>61</v>
      </c>
      <c r="J1070" s="27">
        <v>102.05</v>
      </c>
    </row>
    <row r="1071" spans="1:10" x14ac:dyDescent="0.25">
      <c r="A1071" s="29"/>
      <c r="B1071" s="29"/>
      <c r="C1071" s="29"/>
      <c r="D1071" s="29"/>
      <c r="E1071" s="29" t="s">
        <v>60</v>
      </c>
      <c r="F1071" s="27">
        <v>46.75</v>
      </c>
      <c r="G1071" s="29"/>
      <c r="H1071" s="28" t="s">
        <v>59</v>
      </c>
      <c r="I1071" s="28"/>
      <c r="J1071" s="27">
        <v>251.12</v>
      </c>
    </row>
    <row r="1072" spans="1:10" ht="30" customHeight="1" thickBot="1" x14ac:dyDescent="0.3">
      <c r="A1072" s="21"/>
      <c r="B1072" s="21"/>
      <c r="C1072" s="21"/>
      <c r="D1072" s="21"/>
      <c r="E1072" s="21"/>
      <c r="F1072" s="21"/>
      <c r="G1072" s="21" t="s">
        <v>58</v>
      </c>
      <c r="H1072" s="26">
        <v>10</v>
      </c>
      <c r="I1072" s="21" t="s">
        <v>57</v>
      </c>
      <c r="J1072" s="25">
        <v>2511.1999999999998</v>
      </c>
    </row>
    <row r="1073" spans="1:10" ht="1.05" customHeight="1" thickTop="1" x14ac:dyDescent="0.25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</row>
    <row r="1074" spans="1:10" ht="18" customHeight="1" x14ac:dyDescent="0.25">
      <c r="A1074" s="51" t="s">
        <v>455</v>
      </c>
      <c r="B1074" s="48" t="s">
        <v>85</v>
      </c>
      <c r="C1074" s="51" t="s">
        <v>84</v>
      </c>
      <c r="D1074" s="51" t="s">
        <v>10</v>
      </c>
      <c r="E1074" s="50" t="s">
        <v>83</v>
      </c>
      <c r="F1074" s="50"/>
      <c r="G1074" s="49" t="s">
        <v>82</v>
      </c>
      <c r="H1074" s="48" t="s">
        <v>81</v>
      </c>
      <c r="I1074" s="48" t="s">
        <v>80</v>
      </c>
      <c r="J1074" s="48" t="s">
        <v>79</v>
      </c>
    </row>
    <row r="1075" spans="1:10" ht="39" customHeight="1" x14ac:dyDescent="0.25">
      <c r="A1075" s="46" t="s">
        <v>78</v>
      </c>
      <c r="B1075" s="47" t="s">
        <v>454</v>
      </c>
      <c r="C1075" s="46" t="s">
        <v>67</v>
      </c>
      <c r="D1075" s="46" t="s">
        <v>453</v>
      </c>
      <c r="E1075" s="45" t="s">
        <v>122</v>
      </c>
      <c r="F1075" s="45"/>
      <c r="G1075" s="44" t="s">
        <v>107</v>
      </c>
      <c r="H1075" s="43">
        <v>1</v>
      </c>
      <c r="I1075" s="42">
        <v>112.95</v>
      </c>
      <c r="J1075" s="42">
        <v>112.95</v>
      </c>
    </row>
    <row r="1076" spans="1:10" ht="25.95" customHeight="1" x14ac:dyDescent="0.25">
      <c r="A1076" s="40" t="s">
        <v>74</v>
      </c>
      <c r="B1076" s="41" t="s">
        <v>121</v>
      </c>
      <c r="C1076" s="40" t="s">
        <v>67</v>
      </c>
      <c r="D1076" s="40" t="s">
        <v>120</v>
      </c>
      <c r="E1076" s="39" t="s">
        <v>71</v>
      </c>
      <c r="F1076" s="39"/>
      <c r="G1076" s="38" t="s">
        <v>70</v>
      </c>
      <c r="H1076" s="37">
        <v>0.22989999999999999</v>
      </c>
      <c r="I1076" s="36">
        <v>20.87</v>
      </c>
      <c r="J1076" s="36">
        <v>4.79</v>
      </c>
    </row>
    <row r="1077" spans="1:10" ht="24" customHeight="1" x14ac:dyDescent="0.25">
      <c r="A1077" s="40" t="s">
        <v>74</v>
      </c>
      <c r="B1077" s="41" t="s">
        <v>119</v>
      </c>
      <c r="C1077" s="40" t="s">
        <v>67</v>
      </c>
      <c r="D1077" s="40" t="s">
        <v>118</v>
      </c>
      <c r="E1077" s="39" t="s">
        <v>71</v>
      </c>
      <c r="F1077" s="39"/>
      <c r="G1077" s="38" t="s">
        <v>70</v>
      </c>
      <c r="H1077" s="37">
        <v>0.55179999999999996</v>
      </c>
      <c r="I1077" s="36">
        <v>25.3</v>
      </c>
      <c r="J1077" s="36">
        <v>13.96</v>
      </c>
    </row>
    <row r="1078" spans="1:10" ht="25.95" customHeight="1" x14ac:dyDescent="0.25">
      <c r="A1078" s="34" t="s">
        <v>69</v>
      </c>
      <c r="B1078" s="35" t="s">
        <v>452</v>
      </c>
      <c r="C1078" s="34" t="s">
        <v>67</v>
      </c>
      <c r="D1078" s="34" t="s">
        <v>451</v>
      </c>
      <c r="E1078" s="33" t="s">
        <v>65</v>
      </c>
      <c r="F1078" s="33"/>
      <c r="G1078" s="32" t="s">
        <v>107</v>
      </c>
      <c r="H1078" s="31">
        <v>1</v>
      </c>
      <c r="I1078" s="30">
        <v>5.17</v>
      </c>
      <c r="J1078" s="30">
        <v>5.17</v>
      </c>
    </row>
    <row r="1079" spans="1:10" ht="39" customHeight="1" x14ac:dyDescent="0.25">
      <c r="A1079" s="34" t="s">
        <v>69</v>
      </c>
      <c r="B1079" s="35" t="s">
        <v>450</v>
      </c>
      <c r="C1079" s="34" t="s">
        <v>67</v>
      </c>
      <c r="D1079" s="34" t="s">
        <v>449</v>
      </c>
      <c r="E1079" s="33" t="s">
        <v>65</v>
      </c>
      <c r="F1079" s="33"/>
      <c r="G1079" s="32" t="s">
        <v>107</v>
      </c>
      <c r="H1079" s="31">
        <v>1</v>
      </c>
      <c r="I1079" s="30">
        <v>89.03</v>
      </c>
      <c r="J1079" s="30">
        <v>89.03</v>
      </c>
    </row>
    <row r="1080" spans="1:10" x14ac:dyDescent="0.25">
      <c r="A1080" s="29"/>
      <c r="B1080" s="29"/>
      <c r="C1080" s="29"/>
      <c r="D1080" s="29"/>
      <c r="E1080" s="29" t="s">
        <v>63</v>
      </c>
      <c r="F1080" s="27">
        <v>14.7</v>
      </c>
      <c r="G1080" s="29" t="s">
        <v>62</v>
      </c>
      <c r="H1080" s="27">
        <v>0</v>
      </c>
      <c r="I1080" s="29" t="s">
        <v>61</v>
      </c>
      <c r="J1080" s="27">
        <v>14.7</v>
      </c>
    </row>
    <row r="1081" spans="1:10" x14ac:dyDescent="0.25">
      <c r="A1081" s="29"/>
      <c r="B1081" s="29"/>
      <c r="C1081" s="29"/>
      <c r="D1081" s="29"/>
      <c r="E1081" s="29" t="s">
        <v>60</v>
      </c>
      <c r="F1081" s="27">
        <v>25.84</v>
      </c>
      <c r="G1081" s="29"/>
      <c r="H1081" s="28" t="s">
        <v>59</v>
      </c>
      <c r="I1081" s="28"/>
      <c r="J1081" s="27">
        <v>138.79</v>
      </c>
    </row>
    <row r="1082" spans="1:10" ht="30" customHeight="1" thickBot="1" x14ac:dyDescent="0.3">
      <c r="A1082" s="21"/>
      <c r="B1082" s="21"/>
      <c r="C1082" s="21"/>
      <c r="D1082" s="21"/>
      <c r="E1082" s="21"/>
      <c r="F1082" s="21"/>
      <c r="G1082" s="21" t="s">
        <v>58</v>
      </c>
      <c r="H1082" s="26">
        <v>4</v>
      </c>
      <c r="I1082" s="21" t="s">
        <v>57</v>
      </c>
      <c r="J1082" s="25">
        <v>555.16</v>
      </c>
    </row>
    <row r="1083" spans="1:10" ht="1.05" customHeight="1" thickTop="1" x14ac:dyDescent="0.25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</row>
    <row r="1084" spans="1:10" ht="18" customHeight="1" x14ac:dyDescent="0.25">
      <c r="A1084" s="51" t="s">
        <v>448</v>
      </c>
      <c r="B1084" s="48" t="s">
        <v>85</v>
      </c>
      <c r="C1084" s="51" t="s">
        <v>84</v>
      </c>
      <c r="D1084" s="51" t="s">
        <v>10</v>
      </c>
      <c r="E1084" s="50" t="s">
        <v>83</v>
      </c>
      <c r="F1084" s="50"/>
      <c r="G1084" s="49" t="s">
        <v>82</v>
      </c>
      <c r="H1084" s="48" t="s">
        <v>81</v>
      </c>
      <c r="I1084" s="48" t="s">
        <v>80</v>
      </c>
      <c r="J1084" s="48" t="s">
        <v>79</v>
      </c>
    </row>
    <row r="1085" spans="1:10" ht="25.95" customHeight="1" x14ac:dyDescent="0.25">
      <c r="A1085" s="46" t="s">
        <v>78</v>
      </c>
      <c r="B1085" s="47" t="s">
        <v>447</v>
      </c>
      <c r="C1085" s="46" t="s">
        <v>67</v>
      </c>
      <c r="D1085" s="46" t="s">
        <v>446</v>
      </c>
      <c r="E1085" s="45" t="s">
        <v>122</v>
      </c>
      <c r="F1085" s="45"/>
      <c r="G1085" s="44" t="s">
        <v>107</v>
      </c>
      <c r="H1085" s="43">
        <v>1</v>
      </c>
      <c r="I1085" s="42">
        <v>59.94</v>
      </c>
      <c r="J1085" s="42">
        <v>59.94</v>
      </c>
    </row>
    <row r="1086" spans="1:10" ht="25.95" customHeight="1" x14ac:dyDescent="0.25">
      <c r="A1086" s="40" t="s">
        <v>74</v>
      </c>
      <c r="B1086" s="41" t="s">
        <v>121</v>
      </c>
      <c r="C1086" s="40" t="s">
        <v>67</v>
      </c>
      <c r="D1086" s="40" t="s">
        <v>120</v>
      </c>
      <c r="E1086" s="39" t="s">
        <v>71</v>
      </c>
      <c r="F1086" s="39"/>
      <c r="G1086" s="38" t="s">
        <v>70</v>
      </c>
      <c r="H1086" s="37">
        <v>0.13250000000000001</v>
      </c>
      <c r="I1086" s="36">
        <v>20.87</v>
      </c>
      <c r="J1086" s="36">
        <v>2.76</v>
      </c>
    </row>
    <row r="1087" spans="1:10" ht="24" customHeight="1" x14ac:dyDescent="0.25">
      <c r="A1087" s="40" t="s">
        <v>74</v>
      </c>
      <c r="B1087" s="41" t="s">
        <v>119</v>
      </c>
      <c r="C1087" s="40" t="s">
        <v>67</v>
      </c>
      <c r="D1087" s="40" t="s">
        <v>118</v>
      </c>
      <c r="E1087" s="39" t="s">
        <v>71</v>
      </c>
      <c r="F1087" s="39"/>
      <c r="G1087" s="38" t="s">
        <v>70</v>
      </c>
      <c r="H1087" s="37">
        <v>0.13250000000000001</v>
      </c>
      <c r="I1087" s="36">
        <v>25.3</v>
      </c>
      <c r="J1087" s="36">
        <v>3.35</v>
      </c>
    </row>
    <row r="1088" spans="1:10" ht="39" customHeight="1" x14ac:dyDescent="0.25">
      <c r="A1088" s="34" t="s">
        <v>69</v>
      </c>
      <c r="B1088" s="35" t="s">
        <v>445</v>
      </c>
      <c r="C1088" s="34" t="s">
        <v>67</v>
      </c>
      <c r="D1088" s="34" t="s">
        <v>444</v>
      </c>
      <c r="E1088" s="33" t="s">
        <v>65</v>
      </c>
      <c r="F1088" s="33"/>
      <c r="G1088" s="32" t="s">
        <v>107</v>
      </c>
      <c r="H1088" s="31">
        <v>2</v>
      </c>
      <c r="I1088" s="30">
        <v>1.49</v>
      </c>
      <c r="J1088" s="30">
        <v>2.98</v>
      </c>
    </row>
    <row r="1089" spans="1:10" ht="24" customHeight="1" x14ac:dyDescent="0.25">
      <c r="A1089" s="34" t="s">
        <v>69</v>
      </c>
      <c r="B1089" s="35" t="s">
        <v>142</v>
      </c>
      <c r="C1089" s="34" t="s">
        <v>67</v>
      </c>
      <c r="D1089" s="34" t="s">
        <v>141</v>
      </c>
      <c r="E1089" s="33" t="s">
        <v>65</v>
      </c>
      <c r="F1089" s="33"/>
      <c r="G1089" s="32" t="s">
        <v>107</v>
      </c>
      <c r="H1089" s="31">
        <v>1</v>
      </c>
      <c r="I1089" s="30">
        <v>50.85</v>
      </c>
      <c r="J1089" s="30">
        <v>50.85</v>
      </c>
    </row>
    <row r="1090" spans="1:10" x14ac:dyDescent="0.25">
      <c r="A1090" s="29"/>
      <c r="B1090" s="29"/>
      <c r="C1090" s="29"/>
      <c r="D1090" s="29"/>
      <c r="E1090" s="29" t="s">
        <v>63</v>
      </c>
      <c r="F1090" s="27">
        <v>4.74</v>
      </c>
      <c r="G1090" s="29" t="s">
        <v>62</v>
      </c>
      <c r="H1090" s="27">
        <v>0</v>
      </c>
      <c r="I1090" s="29" t="s">
        <v>61</v>
      </c>
      <c r="J1090" s="27">
        <v>4.74</v>
      </c>
    </row>
    <row r="1091" spans="1:10" x14ac:dyDescent="0.25">
      <c r="A1091" s="29"/>
      <c r="B1091" s="29"/>
      <c r="C1091" s="29"/>
      <c r="D1091" s="29"/>
      <c r="E1091" s="29" t="s">
        <v>60</v>
      </c>
      <c r="F1091" s="27">
        <v>13.71</v>
      </c>
      <c r="G1091" s="29"/>
      <c r="H1091" s="28" t="s">
        <v>59</v>
      </c>
      <c r="I1091" s="28"/>
      <c r="J1091" s="27">
        <v>73.650000000000006</v>
      </c>
    </row>
    <row r="1092" spans="1:10" ht="30" customHeight="1" thickBot="1" x14ac:dyDescent="0.3">
      <c r="A1092" s="21"/>
      <c r="B1092" s="21"/>
      <c r="C1092" s="21"/>
      <c r="D1092" s="21"/>
      <c r="E1092" s="21"/>
      <c r="F1092" s="21"/>
      <c r="G1092" s="21" t="s">
        <v>58</v>
      </c>
      <c r="H1092" s="26">
        <v>3</v>
      </c>
      <c r="I1092" s="21" t="s">
        <v>57</v>
      </c>
      <c r="J1092" s="25">
        <v>220.95</v>
      </c>
    </row>
    <row r="1093" spans="1:10" ht="1.05" customHeight="1" thickTop="1" x14ac:dyDescent="0.25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</row>
    <row r="1094" spans="1:10" ht="18" customHeight="1" x14ac:dyDescent="0.25">
      <c r="A1094" s="51" t="s">
        <v>443</v>
      </c>
      <c r="B1094" s="48" t="s">
        <v>85</v>
      </c>
      <c r="C1094" s="51" t="s">
        <v>84</v>
      </c>
      <c r="D1094" s="51" t="s">
        <v>10</v>
      </c>
      <c r="E1094" s="50" t="s">
        <v>83</v>
      </c>
      <c r="F1094" s="50"/>
      <c r="G1094" s="49" t="s">
        <v>82</v>
      </c>
      <c r="H1094" s="48" t="s">
        <v>81</v>
      </c>
      <c r="I1094" s="48" t="s">
        <v>80</v>
      </c>
      <c r="J1094" s="48" t="s">
        <v>79</v>
      </c>
    </row>
    <row r="1095" spans="1:10" ht="39" customHeight="1" x14ac:dyDescent="0.25">
      <c r="A1095" s="46" t="s">
        <v>78</v>
      </c>
      <c r="B1095" s="47" t="s">
        <v>442</v>
      </c>
      <c r="C1095" s="46" t="s">
        <v>67</v>
      </c>
      <c r="D1095" s="46" t="s">
        <v>441</v>
      </c>
      <c r="E1095" s="45" t="s">
        <v>122</v>
      </c>
      <c r="F1095" s="45"/>
      <c r="G1095" s="44" t="s">
        <v>107</v>
      </c>
      <c r="H1095" s="43">
        <v>1</v>
      </c>
      <c r="I1095" s="42">
        <v>61.04</v>
      </c>
      <c r="J1095" s="42">
        <v>61.04</v>
      </c>
    </row>
    <row r="1096" spans="1:10" ht="52.05" customHeight="1" x14ac:dyDescent="0.25">
      <c r="A1096" s="40" t="s">
        <v>74</v>
      </c>
      <c r="B1096" s="41" t="s">
        <v>137</v>
      </c>
      <c r="C1096" s="40" t="s">
        <v>67</v>
      </c>
      <c r="D1096" s="40" t="s">
        <v>136</v>
      </c>
      <c r="E1096" s="39" t="s">
        <v>71</v>
      </c>
      <c r="F1096" s="39"/>
      <c r="G1096" s="38" t="s">
        <v>135</v>
      </c>
      <c r="H1096" s="37">
        <v>3.3999999999999998E-3</v>
      </c>
      <c r="I1096" s="36">
        <v>703.8</v>
      </c>
      <c r="J1096" s="36">
        <v>2.39</v>
      </c>
    </row>
    <row r="1097" spans="1:10" ht="25.95" customHeight="1" x14ac:dyDescent="0.25">
      <c r="A1097" s="40" t="s">
        <v>74</v>
      </c>
      <c r="B1097" s="41" t="s">
        <v>121</v>
      </c>
      <c r="C1097" s="40" t="s">
        <v>67</v>
      </c>
      <c r="D1097" s="40" t="s">
        <v>120</v>
      </c>
      <c r="E1097" s="39" t="s">
        <v>71</v>
      </c>
      <c r="F1097" s="39"/>
      <c r="G1097" s="38" t="s">
        <v>70</v>
      </c>
      <c r="H1097" s="37">
        <v>0.29139999999999999</v>
      </c>
      <c r="I1097" s="36">
        <v>20.87</v>
      </c>
      <c r="J1097" s="36">
        <v>6.08</v>
      </c>
    </row>
    <row r="1098" spans="1:10" ht="24" customHeight="1" x14ac:dyDescent="0.25">
      <c r="A1098" s="40" t="s">
        <v>74</v>
      </c>
      <c r="B1098" s="41" t="s">
        <v>119</v>
      </c>
      <c r="C1098" s="40" t="s">
        <v>67</v>
      </c>
      <c r="D1098" s="40" t="s">
        <v>118</v>
      </c>
      <c r="E1098" s="39" t="s">
        <v>71</v>
      </c>
      <c r="F1098" s="39"/>
      <c r="G1098" s="38" t="s">
        <v>70</v>
      </c>
      <c r="H1098" s="37">
        <v>0.29139999999999999</v>
      </c>
      <c r="I1098" s="36">
        <v>25.3</v>
      </c>
      <c r="J1098" s="36">
        <v>7.37</v>
      </c>
    </row>
    <row r="1099" spans="1:10" ht="39" customHeight="1" x14ac:dyDescent="0.25">
      <c r="A1099" s="34" t="s">
        <v>69</v>
      </c>
      <c r="B1099" s="35" t="s">
        <v>440</v>
      </c>
      <c r="C1099" s="34" t="s">
        <v>67</v>
      </c>
      <c r="D1099" s="34" t="s">
        <v>439</v>
      </c>
      <c r="E1099" s="33" t="s">
        <v>65</v>
      </c>
      <c r="F1099" s="33"/>
      <c r="G1099" s="32" t="s">
        <v>107</v>
      </c>
      <c r="H1099" s="31">
        <v>1</v>
      </c>
      <c r="I1099" s="30">
        <v>45.2</v>
      </c>
      <c r="J1099" s="30">
        <v>45.2</v>
      </c>
    </row>
    <row r="1100" spans="1:10" x14ac:dyDescent="0.25">
      <c r="A1100" s="29"/>
      <c r="B1100" s="29"/>
      <c r="C1100" s="29"/>
      <c r="D1100" s="29"/>
      <c r="E1100" s="29" t="s">
        <v>63</v>
      </c>
      <c r="F1100" s="27">
        <v>10.97</v>
      </c>
      <c r="G1100" s="29" t="s">
        <v>62</v>
      </c>
      <c r="H1100" s="27">
        <v>0</v>
      </c>
      <c r="I1100" s="29" t="s">
        <v>61</v>
      </c>
      <c r="J1100" s="27">
        <v>10.97</v>
      </c>
    </row>
    <row r="1101" spans="1:10" x14ac:dyDescent="0.25">
      <c r="A1101" s="29"/>
      <c r="B1101" s="29"/>
      <c r="C1101" s="29"/>
      <c r="D1101" s="29"/>
      <c r="E1101" s="29" t="s">
        <v>60</v>
      </c>
      <c r="F1101" s="27">
        <v>13.96</v>
      </c>
      <c r="G1101" s="29"/>
      <c r="H1101" s="28" t="s">
        <v>59</v>
      </c>
      <c r="I1101" s="28"/>
      <c r="J1101" s="27">
        <v>75</v>
      </c>
    </row>
    <row r="1102" spans="1:10" ht="30" customHeight="1" thickBot="1" x14ac:dyDescent="0.3">
      <c r="A1102" s="21"/>
      <c r="B1102" s="21"/>
      <c r="C1102" s="21"/>
      <c r="D1102" s="21"/>
      <c r="E1102" s="21"/>
      <c r="F1102" s="21"/>
      <c r="G1102" s="21" t="s">
        <v>58</v>
      </c>
      <c r="H1102" s="26">
        <v>1</v>
      </c>
      <c r="I1102" s="21" t="s">
        <v>57</v>
      </c>
      <c r="J1102" s="25">
        <v>75</v>
      </c>
    </row>
    <row r="1103" spans="1:10" ht="1.05" customHeight="1" thickTop="1" x14ac:dyDescent="0.25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</row>
    <row r="1104" spans="1:10" ht="24" customHeight="1" x14ac:dyDescent="0.25">
      <c r="A1104" s="53" t="s">
        <v>438</v>
      </c>
      <c r="B1104" s="53"/>
      <c r="C1104" s="53"/>
      <c r="D1104" s="53" t="s">
        <v>437</v>
      </c>
      <c r="E1104" s="53"/>
      <c r="F1104" s="55"/>
      <c r="G1104" s="55"/>
      <c r="H1104" s="54"/>
      <c r="I1104" s="53"/>
      <c r="J1104" s="52">
        <v>21462.87</v>
      </c>
    </row>
    <row r="1105" spans="1:10" ht="18" customHeight="1" x14ac:dyDescent="0.25">
      <c r="A1105" s="51" t="s">
        <v>436</v>
      </c>
      <c r="B1105" s="48" t="s">
        <v>85</v>
      </c>
      <c r="C1105" s="51" t="s">
        <v>84</v>
      </c>
      <c r="D1105" s="51" t="s">
        <v>10</v>
      </c>
      <c r="E1105" s="50" t="s">
        <v>83</v>
      </c>
      <c r="F1105" s="50"/>
      <c r="G1105" s="49" t="s">
        <v>82</v>
      </c>
      <c r="H1105" s="48" t="s">
        <v>81</v>
      </c>
      <c r="I1105" s="48" t="s">
        <v>80</v>
      </c>
      <c r="J1105" s="48" t="s">
        <v>79</v>
      </c>
    </row>
    <row r="1106" spans="1:10" ht="52.05" customHeight="1" x14ac:dyDescent="0.25">
      <c r="A1106" s="46" t="s">
        <v>78</v>
      </c>
      <c r="B1106" s="47" t="s">
        <v>435</v>
      </c>
      <c r="C1106" s="46" t="s">
        <v>67</v>
      </c>
      <c r="D1106" s="46" t="s">
        <v>434</v>
      </c>
      <c r="E1106" s="45" t="s">
        <v>388</v>
      </c>
      <c r="F1106" s="45"/>
      <c r="G1106" s="44" t="s">
        <v>75</v>
      </c>
      <c r="H1106" s="43">
        <v>1</v>
      </c>
      <c r="I1106" s="42">
        <v>49.2</v>
      </c>
      <c r="J1106" s="42">
        <v>49.2</v>
      </c>
    </row>
    <row r="1107" spans="1:10" ht="24" customHeight="1" x14ac:dyDescent="0.25">
      <c r="A1107" s="40" t="s">
        <v>74</v>
      </c>
      <c r="B1107" s="41" t="s">
        <v>73</v>
      </c>
      <c r="C1107" s="40" t="s">
        <v>67</v>
      </c>
      <c r="D1107" s="40" t="s">
        <v>72</v>
      </c>
      <c r="E1107" s="39" t="s">
        <v>71</v>
      </c>
      <c r="F1107" s="39"/>
      <c r="G1107" s="38" t="s">
        <v>70</v>
      </c>
      <c r="H1107" s="37">
        <v>0.15</v>
      </c>
      <c r="I1107" s="36">
        <v>19.29</v>
      </c>
      <c r="J1107" s="36">
        <v>2.89</v>
      </c>
    </row>
    <row r="1108" spans="1:10" ht="24" customHeight="1" x14ac:dyDescent="0.25">
      <c r="A1108" s="40" t="s">
        <v>74</v>
      </c>
      <c r="B1108" s="41" t="s">
        <v>387</v>
      </c>
      <c r="C1108" s="40" t="s">
        <v>67</v>
      </c>
      <c r="D1108" s="40" t="s">
        <v>386</v>
      </c>
      <c r="E1108" s="39" t="s">
        <v>71</v>
      </c>
      <c r="F1108" s="39"/>
      <c r="G1108" s="38" t="s">
        <v>70</v>
      </c>
      <c r="H1108" s="37">
        <v>0.115</v>
      </c>
      <c r="I1108" s="36">
        <v>23.73</v>
      </c>
      <c r="J1108" s="36">
        <v>2.72</v>
      </c>
    </row>
    <row r="1109" spans="1:10" ht="39" customHeight="1" x14ac:dyDescent="0.25">
      <c r="A1109" s="40" t="s">
        <v>74</v>
      </c>
      <c r="B1109" s="41" t="s">
        <v>385</v>
      </c>
      <c r="C1109" s="40" t="s">
        <v>67</v>
      </c>
      <c r="D1109" s="40" t="s">
        <v>384</v>
      </c>
      <c r="E1109" s="39" t="s">
        <v>157</v>
      </c>
      <c r="F1109" s="39"/>
      <c r="G1109" s="38" t="s">
        <v>156</v>
      </c>
      <c r="H1109" s="37">
        <v>5.0000000000000001E-3</v>
      </c>
      <c r="I1109" s="36">
        <v>19.14</v>
      </c>
      <c r="J1109" s="36">
        <v>0.09</v>
      </c>
    </row>
    <row r="1110" spans="1:10" ht="39" customHeight="1" x14ac:dyDescent="0.25">
      <c r="A1110" s="40" t="s">
        <v>74</v>
      </c>
      <c r="B1110" s="41" t="s">
        <v>383</v>
      </c>
      <c r="C1110" s="40" t="s">
        <v>67</v>
      </c>
      <c r="D1110" s="40" t="s">
        <v>382</v>
      </c>
      <c r="E1110" s="39" t="s">
        <v>157</v>
      </c>
      <c r="F1110" s="39"/>
      <c r="G1110" s="38" t="s">
        <v>167</v>
      </c>
      <c r="H1110" s="37">
        <v>6.8999999999999999E-3</v>
      </c>
      <c r="I1110" s="36">
        <v>18.04</v>
      </c>
      <c r="J1110" s="36">
        <v>0.12</v>
      </c>
    </row>
    <row r="1111" spans="1:10" ht="39" customHeight="1" x14ac:dyDescent="0.25">
      <c r="A1111" s="34" t="s">
        <v>69</v>
      </c>
      <c r="B1111" s="35" t="s">
        <v>433</v>
      </c>
      <c r="C1111" s="34" t="s">
        <v>67</v>
      </c>
      <c r="D1111" s="34" t="s">
        <v>432</v>
      </c>
      <c r="E1111" s="33" t="s">
        <v>65</v>
      </c>
      <c r="F1111" s="33"/>
      <c r="G1111" s="32" t="s">
        <v>321</v>
      </c>
      <c r="H1111" s="31">
        <v>1.27</v>
      </c>
      <c r="I1111" s="30">
        <v>0.23</v>
      </c>
      <c r="J1111" s="30">
        <v>0.28999999999999998</v>
      </c>
    </row>
    <row r="1112" spans="1:10" ht="25.95" customHeight="1" x14ac:dyDescent="0.25">
      <c r="A1112" s="34" t="s">
        <v>69</v>
      </c>
      <c r="B1112" s="35" t="s">
        <v>431</v>
      </c>
      <c r="C1112" s="34" t="s">
        <v>67</v>
      </c>
      <c r="D1112" s="34" t="s">
        <v>430</v>
      </c>
      <c r="E1112" s="33" t="s">
        <v>65</v>
      </c>
      <c r="F1112" s="33"/>
      <c r="G1112" s="32" t="s">
        <v>107</v>
      </c>
      <c r="H1112" s="31">
        <v>1.27</v>
      </c>
      <c r="I1112" s="30">
        <v>3.51</v>
      </c>
      <c r="J1112" s="30">
        <v>4.45</v>
      </c>
    </row>
    <row r="1113" spans="1:10" ht="25.95" customHeight="1" x14ac:dyDescent="0.25">
      <c r="A1113" s="34" t="s">
        <v>69</v>
      </c>
      <c r="B1113" s="35" t="s">
        <v>429</v>
      </c>
      <c r="C1113" s="34" t="s">
        <v>67</v>
      </c>
      <c r="D1113" s="34" t="s">
        <v>428</v>
      </c>
      <c r="E1113" s="33" t="s">
        <v>65</v>
      </c>
      <c r="F1113" s="33"/>
      <c r="G1113" s="32" t="s">
        <v>75</v>
      </c>
      <c r="H1113" s="31">
        <v>1.2749999999999999</v>
      </c>
      <c r="I1113" s="30">
        <v>30.31</v>
      </c>
      <c r="J1113" s="30">
        <v>38.64</v>
      </c>
    </row>
    <row r="1114" spans="1:10" x14ac:dyDescent="0.25">
      <c r="A1114" s="29"/>
      <c r="B1114" s="29"/>
      <c r="C1114" s="29"/>
      <c r="D1114" s="29"/>
      <c r="E1114" s="29" t="s">
        <v>63</v>
      </c>
      <c r="F1114" s="27">
        <v>4.4400000000000004</v>
      </c>
      <c r="G1114" s="29" t="s">
        <v>62</v>
      </c>
      <c r="H1114" s="27">
        <v>0</v>
      </c>
      <c r="I1114" s="29" t="s">
        <v>61</v>
      </c>
      <c r="J1114" s="27">
        <v>4.4400000000000004</v>
      </c>
    </row>
    <row r="1115" spans="1:10" x14ac:dyDescent="0.25">
      <c r="A1115" s="29"/>
      <c r="B1115" s="29"/>
      <c r="C1115" s="29"/>
      <c r="D1115" s="29"/>
      <c r="E1115" s="29" t="s">
        <v>60</v>
      </c>
      <c r="F1115" s="27">
        <v>11.25</v>
      </c>
      <c r="G1115" s="29"/>
      <c r="H1115" s="28" t="s">
        <v>59</v>
      </c>
      <c r="I1115" s="28"/>
      <c r="J1115" s="27">
        <v>60.45</v>
      </c>
    </row>
    <row r="1116" spans="1:10" ht="30" customHeight="1" thickBot="1" x14ac:dyDescent="0.3">
      <c r="A1116" s="21"/>
      <c r="B1116" s="21"/>
      <c r="C1116" s="21"/>
      <c r="D1116" s="21"/>
      <c r="E1116" s="21"/>
      <c r="F1116" s="21"/>
      <c r="G1116" s="21" t="s">
        <v>58</v>
      </c>
      <c r="H1116" s="26">
        <v>71.27</v>
      </c>
      <c r="I1116" s="21" t="s">
        <v>57</v>
      </c>
      <c r="J1116" s="25">
        <v>4308.2700000000004</v>
      </c>
    </row>
    <row r="1117" spans="1:10" ht="1.05" customHeight="1" thickTop="1" x14ac:dyDescent="0.25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</row>
    <row r="1118" spans="1:10" ht="18" customHeight="1" x14ac:dyDescent="0.25">
      <c r="A1118" s="51" t="s">
        <v>427</v>
      </c>
      <c r="B1118" s="48" t="s">
        <v>85</v>
      </c>
      <c r="C1118" s="51" t="s">
        <v>84</v>
      </c>
      <c r="D1118" s="51" t="s">
        <v>10</v>
      </c>
      <c r="E1118" s="50" t="s">
        <v>83</v>
      </c>
      <c r="F1118" s="50"/>
      <c r="G1118" s="49" t="s">
        <v>82</v>
      </c>
      <c r="H1118" s="48" t="s">
        <v>81</v>
      </c>
      <c r="I1118" s="48" t="s">
        <v>80</v>
      </c>
      <c r="J1118" s="48" t="s">
        <v>79</v>
      </c>
    </row>
    <row r="1119" spans="1:10" ht="52.05" customHeight="1" x14ac:dyDescent="0.25">
      <c r="A1119" s="46" t="s">
        <v>78</v>
      </c>
      <c r="B1119" s="47" t="s">
        <v>426</v>
      </c>
      <c r="C1119" s="46" t="s">
        <v>67</v>
      </c>
      <c r="D1119" s="46" t="s">
        <v>425</v>
      </c>
      <c r="E1119" s="45" t="s">
        <v>388</v>
      </c>
      <c r="F1119" s="45"/>
      <c r="G1119" s="44" t="s">
        <v>75</v>
      </c>
      <c r="H1119" s="43">
        <v>1</v>
      </c>
      <c r="I1119" s="42">
        <v>21.07</v>
      </c>
      <c r="J1119" s="42">
        <v>21.07</v>
      </c>
    </row>
    <row r="1120" spans="1:10" ht="25.95" customHeight="1" x14ac:dyDescent="0.25">
      <c r="A1120" s="40" t="s">
        <v>74</v>
      </c>
      <c r="B1120" s="41" t="s">
        <v>424</v>
      </c>
      <c r="C1120" s="40" t="s">
        <v>67</v>
      </c>
      <c r="D1120" s="40" t="s">
        <v>423</v>
      </c>
      <c r="E1120" s="39" t="s">
        <v>71</v>
      </c>
      <c r="F1120" s="39"/>
      <c r="G1120" s="38" t="s">
        <v>70</v>
      </c>
      <c r="H1120" s="37">
        <v>6.5000000000000002E-2</v>
      </c>
      <c r="I1120" s="36">
        <v>20.32</v>
      </c>
      <c r="J1120" s="36">
        <v>1.32</v>
      </c>
    </row>
    <row r="1121" spans="1:10" ht="24" customHeight="1" x14ac:dyDescent="0.25">
      <c r="A1121" s="40" t="s">
        <v>74</v>
      </c>
      <c r="B1121" s="41" t="s">
        <v>422</v>
      </c>
      <c r="C1121" s="40" t="s">
        <v>67</v>
      </c>
      <c r="D1121" s="40" t="s">
        <v>421</v>
      </c>
      <c r="E1121" s="39" t="s">
        <v>71</v>
      </c>
      <c r="F1121" s="39"/>
      <c r="G1121" s="38" t="s">
        <v>70</v>
      </c>
      <c r="H1121" s="37">
        <v>0.11799999999999999</v>
      </c>
      <c r="I1121" s="36">
        <v>23.96</v>
      </c>
      <c r="J1121" s="36">
        <v>2.82</v>
      </c>
    </row>
    <row r="1122" spans="1:10" ht="39" customHeight="1" x14ac:dyDescent="0.25">
      <c r="A1122" s="40" t="s">
        <v>74</v>
      </c>
      <c r="B1122" s="41" t="s">
        <v>385</v>
      </c>
      <c r="C1122" s="40" t="s">
        <v>67</v>
      </c>
      <c r="D1122" s="40" t="s">
        <v>384</v>
      </c>
      <c r="E1122" s="39" t="s">
        <v>157</v>
      </c>
      <c r="F1122" s="39"/>
      <c r="G1122" s="38" t="s">
        <v>156</v>
      </c>
      <c r="H1122" s="37">
        <v>4.5999999999999999E-3</v>
      </c>
      <c r="I1122" s="36">
        <v>19.14</v>
      </c>
      <c r="J1122" s="36">
        <v>0.08</v>
      </c>
    </row>
    <row r="1123" spans="1:10" ht="39" customHeight="1" x14ac:dyDescent="0.25">
      <c r="A1123" s="40" t="s">
        <v>74</v>
      </c>
      <c r="B1123" s="41" t="s">
        <v>383</v>
      </c>
      <c r="C1123" s="40" t="s">
        <v>67</v>
      </c>
      <c r="D1123" s="40" t="s">
        <v>382</v>
      </c>
      <c r="E1123" s="39" t="s">
        <v>157</v>
      </c>
      <c r="F1123" s="39"/>
      <c r="G1123" s="38" t="s">
        <v>167</v>
      </c>
      <c r="H1123" s="37">
        <v>6.4000000000000003E-3</v>
      </c>
      <c r="I1123" s="36">
        <v>18.04</v>
      </c>
      <c r="J1123" s="36">
        <v>0.11</v>
      </c>
    </row>
    <row r="1124" spans="1:10" ht="25.95" customHeight="1" x14ac:dyDescent="0.25">
      <c r="A1124" s="34" t="s">
        <v>69</v>
      </c>
      <c r="B1124" s="35" t="s">
        <v>420</v>
      </c>
      <c r="C1124" s="34" t="s">
        <v>67</v>
      </c>
      <c r="D1124" s="34" t="s">
        <v>419</v>
      </c>
      <c r="E1124" s="33" t="s">
        <v>65</v>
      </c>
      <c r="F1124" s="33"/>
      <c r="G1124" s="32" t="s">
        <v>115</v>
      </c>
      <c r="H1124" s="31">
        <v>0.63400000000000001</v>
      </c>
      <c r="I1124" s="30">
        <v>25.38</v>
      </c>
      <c r="J1124" s="30">
        <v>16.09</v>
      </c>
    </row>
    <row r="1125" spans="1:10" ht="25.95" customHeight="1" x14ac:dyDescent="0.25">
      <c r="A1125" s="34" t="s">
        <v>69</v>
      </c>
      <c r="B1125" s="35" t="s">
        <v>418</v>
      </c>
      <c r="C1125" s="34" t="s">
        <v>67</v>
      </c>
      <c r="D1125" s="34" t="s">
        <v>417</v>
      </c>
      <c r="E1125" s="33" t="s">
        <v>65</v>
      </c>
      <c r="F1125" s="33"/>
      <c r="G1125" s="32" t="s">
        <v>202</v>
      </c>
      <c r="H1125" s="31">
        <v>0.03</v>
      </c>
      <c r="I1125" s="30">
        <v>21.98</v>
      </c>
      <c r="J1125" s="30">
        <v>0.65</v>
      </c>
    </row>
    <row r="1126" spans="1:10" x14ac:dyDescent="0.25">
      <c r="A1126" s="29"/>
      <c r="B1126" s="29"/>
      <c r="C1126" s="29"/>
      <c r="D1126" s="29"/>
      <c r="E1126" s="29" t="s">
        <v>63</v>
      </c>
      <c r="F1126" s="27">
        <v>3.36</v>
      </c>
      <c r="G1126" s="29" t="s">
        <v>62</v>
      </c>
      <c r="H1126" s="27">
        <v>0</v>
      </c>
      <c r="I1126" s="29" t="s">
        <v>61</v>
      </c>
      <c r="J1126" s="27">
        <v>3.36</v>
      </c>
    </row>
    <row r="1127" spans="1:10" x14ac:dyDescent="0.25">
      <c r="A1127" s="29"/>
      <c r="B1127" s="29"/>
      <c r="C1127" s="29"/>
      <c r="D1127" s="29"/>
      <c r="E1127" s="29" t="s">
        <v>60</v>
      </c>
      <c r="F1127" s="27">
        <v>4.82</v>
      </c>
      <c r="G1127" s="29"/>
      <c r="H1127" s="28" t="s">
        <v>59</v>
      </c>
      <c r="I1127" s="28"/>
      <c r="J1127" s="27">
        <v>25.89</v>
      </c>
    </row>
    <row r="1128" spans="1:10" ht="30" customHeight="1" thickBot="1" x14ac:dyDescent="0.3">
      <c r="A1128" s="21"/>
      <c r="B1128" s="21"/>
      <c r="C1128" s="21"/>
      <c r="D1128" s="21"/>
      <c r="E1128" s="21"/>
      <c r="F1128" s="21"/>
      <c r="G1128" s="21" t="s">
        <v>58</v>
      </c>
      <c r="H1128" s="26">
        <v>71.27</v>
      </c>
      <c r="I1128" s="21" t="s">
        <v>57</v>
      </c>
      <c r="J1128" s="25">
        <v>1845.18</v>
      </c>
    </row>
    <row r="1129" spans="1:10" ht="1.05" customHeight="1" thickTop="1" x14ac:dyDescent="0.25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</row>
    <row r="1130" spans="1:10" ht="18" customHeight="1" x14ac:dyDescent="0.25">
      <c r="A1130" s="51" t="s">
        <v>416</v>
      </c>
      <c r="B1130" s="48" t="s">
        <v>85</v>
      </c>
      <c r="C1130" s="51" t="s">
        <v>84</v>
      </c>
      <c r="D1130" s="51" t="s">
        <v>10</v>
      </c>
      <c r="E1130" s="50" t="s">
        <v>83</v>
      </c>
      <c r="F1130" s="50"/>
      <c r="G1130" s="49" t="s">
        <v>82</v>
      </c>
      <c r="H1130" s="48" t="s">
        <v>81</v>
      </c>
      <c r="I1130" s="48" t="s">
        <v>80</v>
      </c>
      <c r="J1130" s="48" t="s">
        <v>79</v>
      </c>
    </row>
    <row r="1131" spans="1:10" ht="52.05" customHeight="1" x14ac:dyDescent="0.25">
      <c r="A1131" s="46" t="s">
        <v>78</v>
      </c>
      <c r="B1131" s="47" t="s">
        <v>415</v>
      </c>
      <c r="C1131" s="46" t="s">
        <v>67</v>
      </c>
      <c r="D1131" s="46" t="s">
        <v>414</v>
      </c>
      <c r="E1131" s="45" t="s">
        <v>388</v>
      </c>
      <c r="F1131" s="45"/>
      <c r="G1131" s="44" t="s">
        <v>107</v>
      </c>
      <c r="H1131" s="43">
        <v>1</v>
      </c>
      <c r="I1131" s="42">
        <v>858.15</v>
      </c>
      <c r="J1131" s="42">
        <v>858.15</v>
      </c>
    </row>
    <row r="1132" spans="1:10" ht="25.95" customHeight="1" x14ac:dyDescent="0.25">
      <c r="A1132" s="40" t="s">
        <v>74</v>
      </c>
      <c r="B1132" s="41" t="s">
        <v>410</v>
      </c>
      <c r="C1132" s="40" t="s">
        <v>67</v>
      </c>
      <c r="D1132" s="40" t="s">
        <v>409</v>
      </c>
      <c r="E1132" s="39" t="s">
        <v>71</v>
      </c>
      <c r="F1132" s="39"/>
      <c r="G1132" s="38" t="s">
        <v>70</v>
      </c>
      <c r="H1132" s="37">
        <v>1.4219999999999999</v>
      </c>
      <c r="I1132" s="36">
        <v>17.420000000000002</v>
      </c>
      <c r="J1132" s="36">
        <v>24.77</v>
      </c>
    </row>
    <row r="1133" spans="1:10" ht="24" customHeight="1" x14ac:dyDescent="0.25">
      <c r="A1133" s="40" t="s">
        <v>74</v>
      </c>
      <c r="B1133" s="41" t="s">
        <v>73</v>
      </c>
      <c r="C1133" s="40" t="s">
        <v>67</v>
      </c>
      <c r="D1133" s="40" t="s">
        <v>72</v>
      </c>
      <c r="E1133" s="39" t="s">
        <v>71</v>
      </c>
      <c r="F1133" s="39"/>
      <c r="G1133" s="38" t="s">
        <v>70</v>
      </c>
      <c r="H1133" s="37">
        <v>0.32800000000000001</v>
      </c>
      <c r="I1133" s="36">
        <v>19.29</v>
      </c>
      <c r="J1133" s="36">
        <v>6.32</v>
      </c>
    </row>
    <row r="1134" spans="1:10" ht="39" customHeight="1" x14ac:dyDescent="0.25">
      <c r="A1134" s="40" t="s">
        <v>74</v>
      </c>
      <c r="B1134" s="41" t="s">
        <v>408</v>
      </c>
      <c r="C1134" s="40" t="s">
        <v>67</v>
      </c>
      <c r="D1134" s="40" t="s">
        <v>407</v>
      </c>
      <c r="E1134" s="39" t="s">
        <v>388</v>
      </c>
      <c r="F1134" s="39"/>
      <c r="G1134" s="38" t="s">
        <v>107</v>
      </c>
      <c r="H1134" s="37">
        <v>1</v>
      </c>
      <c r="I1134" s="36">
        <v>166.03</v>
      </c>
      <c r="J1134" s="36">
        <v>166.03</v>
      </c>
    </row>
    <row r="1135" spans="1:10" ht="25.95" customHeight="1" x14ac:dyDescent="0.25">
      <c r="A1135" s="34" t="s">
        <v>69</v>
      </c>
      <c r="B1135" s="35" t="s">
        <v>406</v>
      </c>
      <c r="C1135" s="34" t="s">
        <v>67</v>
      </c>
      <c r="D1135" s="34" t="s">
        <v>405</v>
      </c>
      <c r="E1135" s="33" t="s">
        <v>65</v>
      </c>
      <c r="F1135" s="33"/>
      <c r="G1135" s="32" t="s">
        <v>202</v>
      </c>
      <c r="H1135" s="31">
        <v>16.64</v>
      </c>
      <c r="I1135" s="30">
        <v>8.02</v>
      </c>
      <c r="J1135" s="30">
        <v>133.44999999999999</v>
      </c>
    </row>
    <row r="1136" spans="1:10" ht="25.95" customHeight="1" x14ac:dyDescent="0.25">
      <c r="A1136" s="34" t="s">
        <v>69</v>
      </c>
      <c r="B1136" s="35" t="s">
        <v>248</v>
      </c>
      <c r="C1136" s="34" t="s">
        <v>67</v>
      </c>
      <c r="D1136" s="34" t="s">
        <v>247</v>
      </c>
      <c r="E1136" s="33" t="s">
        <v>65</v>
      </c>
      <c r="F1136" s="33"/>
      <c r="G1136" s="32" t="s">
        <v>202</v>
      </c>
      <c r="H1136" s="31">
        <v>0.23400000000000001</v>
      </c>
      <c r="I1136" s="30">
        <v>31.65</v>
      </c>
      <c r="J1136" s="30">
        <v>7.4</v>
      </c>
    </row>
    <row r="1137" spans="1:10" ht="39" customHeight="1" x14ac:dyDescent="0.25">
      <c r="A1137" s="34" t="s">
        <v>69</v>
      </c>
      <c r="B1137" s="35" t="s">
        <v>404</v>
      </c>
      <c r="C1137" s="34" t="s">
        <v>67</v>
      </c>
      <c r="D1137" s="34" t="s">
        <v>403</v>
      </c>
      <c r="E1137" s="33" t="s">
        <v>65</v>
      </c>
      <c r="F1137" s="33"/>
      <c r="G1137" s="32" t="s">
        <v>202</v>
      </c>
      <c r="H1137" s="31">
        <v>61.56</v>
      </c>
      <c r="I1137" s="30">
        <v>8.4499999999999993</v>
      </c>
      <c r="J1137" s="30">
        <v>520.17999999999995</v>
      </c>
    </row>
    <row r="1138" spans="1:10" x14ac:dyDescent="0.25">
      <c r="A1138" s="29"/>
      <c r="B1138" s="29"/>
      <c r="C1138" s="29"/>
      <c r="D1138" s="29"/>
      <c r="E1138" s="29" t="s">
        <v>63</v>
      </c>
      <c r="F1138" s="27">
        <v>82.3</v>
      </c>
      <c r="G1138" s="29" t="s">
        <v>62</v>
      </c>
      <c r="H1138" s="27">
        <v>0</v>
      </c>
      <c r="I1138" s="29" t="s">
        <v>61</v>
      </c>
      <c r="J1138" s="27">
        <v>82.3</v>
      </c>
    </row>
    <row r="1139" spans="1:10" x14ac:dyDescent="0.25">
      <c r="A1139" s="29"/>
      <c r="B1139" s="29"/>
      <c r="C1139" s="29"/>
      <c r="D1139" s="29"/>
      <c r="E1139" s="29" t="s">
        <v>60</v>
      </c>
      <c r="F1139" s="27">
        <v>196.34</v>
      </c>
      <c r="G1139" s="29"/>
      <c r="H1139" s="28" t="s">
        <v>59</v>
      </c>
      <c r="I1139" s="28"/>
      <c r="J1139" s="27">
        <v>1054.49</v>
      </c>
    </row>
    <row r="1140" spans="1:10" ht="30" customHeight="1" thickBot="1" x14ac:dyDescent="0.3">
      <c r="A1140" s="21"/>
      <c r="B1140" s="21"/>
      <c r="C1140" s="21"/>
      <c r="D1140" s="21"/>
      <c r="E1140" s="21"/>
      <c r="F1140" s="21"/>
      <c r="G1140" s="21" t="s">
        <v>58</v>
      </c>
      <c r="H1140" s="26">
        <v>6</v>
      </c>
      <c r="I1140" s="21" t="s">
        <v>57</v>
      </c>
      <c r="J1140" s="25">
        <v>6326.94</v>
      </c>
    </row>
    <row r="1141" spans="1:10" ht="1.05" customHeight="1" thickTop="1" x14ac:dyDescent="0.25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</row>
    <row r="1142" spans="1:10" ht="18" customHeight="1" x14ac:dyDescent="0.25">
      <c r="A1142" s="51" t="s">
        <v>413</v>
      </c>
      <c r="B1142" s="48" t="s">
        <v>85</v>
      </c>
      <c r="C1142" s="51" t="s">
        <v>84</v>
      </c>
      <c r="D1142" s="51" t="s">
        <v>10</v>
      </c>
      <c r="E1142" s="50" t="s">
        <v>83</v>
      </c>
      <c r="F1142" s="50"/>
      <c r="G1142" s="49" t="s">
        <v>82</v>
      </c>
      <c r="H1142" s="48" t="s">
        <v>81</v>
      </c>
      <c r="I1142" s="48" t="s">
        <v>80</v>
      </c>
      <c r="J1142" s="48" t="s">
        <v>79</v>
      </c>
    </row>
    <row r="1143" spans="1:10" ht="52.05" customHeight="1" x14ac:dyDescent="0.25">
      <c r="A1143" s="46" t="s">
        <v>78</v>
      </c>
      <c r="B1143" s="47" t="s">
        <v>412</v>
      </c>
      <c r="C1143" s="46" t="s">
        <v>67</v>
      </c>
      <c r="D1143" s="46" t="s">
        <v>411</v>
      </c>
      <c r="E1143" s="45" t="s">
        <v>388</v>
      </c>
      <c r="F1143" s="45"/>
      <c r="G1143" s="44" t="s">
        <v>107</v>
      </c>
      <c r="H1143" s="43">
        <v>1</v>
      </c>
      <c r="I1143" s="42">
        <v>655.39</v>
      </c>
      <c r="J1143" s="42">
        <v>655.39</v>
      </c>
    </row>
    <row r="1144" spans="1:10" ht="25.95" customHeight="1" x14ac:dyDescent="0.25">
      <c r="A1144" s="40" t="s">
        <v>74</v>
      </c>
      <c r="B1144" s="41" t="s">
        <v>410</v>
      </c>
      <c r="C1144" s="40" t="s">
        <v>67</v>
      </c>
      <c r="D1144" s="40" t="s">
        <v>409</v>
      </c>
      <c r="E1144" s="39" t="s">
        <v>71</v>
      </c>
      <c r="F1144" s="39"/>
      <c r="G1144" s="38" t="s">
        <v>70</v>
      </c>
      <c r="H1144" s="37">
        <v>1.4219999999999999</v>
      </c>
      <c r="I1144" s="36">
        <v>17.420000000000002</v>
      </c>
      <c r="J1144" s="36">
        <v>24.77</v>
      </c>
    </row>
    <row r="1145" spans="1:10" ht="24" customHeight="1" x14ac:dyDescent="0.25">
      <c r="A1145" s="40" t="s">
        <v>74</v>
      </c>
      <c r="B1145" s="41" t="s">
        <v>73</v>
      </c>
      <c r="C1145" s="40" t="s">
        <v>67</v>
      </c>
      <c r="D1145" s="40" t="s">
        <v>72</v>
      </c>
      <c r="E1145" s="39" t="s">
        <v>71</v>
      </c>
      <c r="F1145" s="39"/>
      <c r="G1145" s="38" t="s">
        <v>70</v>
      </c>
      <c r="H1145" s="37">
        <v>0.32800000000000001</v>
      </c>
      <c r="I1145" s="36">
        <v>19.29</v>
      </c>
      <c r="J1145" s="36">
        <v>6.32</v>
      </c>
    </row>
    <row r="1146" spans="1:10" ht="39" customHeight="1" x14ac:dyDescent="0.25">
      <c r="A1146" s="40" t="s">
        <v>74</v>
      </c>
      <c r="B1146" s="41" t="s">
        <v>408</v>
      </c>
      <c r="C1146" s="40" t="s">
        <v>67</v>
      </c>
      <c r="D1146" s="40" t="s">
        <v>407</v>
      </c>
      <c r="E1146" s="39" t="s">
        <v>388</v>
      </c>
      <c r="F1146" s="39"/>
      <c r="G1146" s="38" t="s">
        <v>107</v>
      </c>
      <c r="H1146" s="37">
        <v>1</v>
      </c>
      <c r="I1146" s="36">
        <v>166.03</v>
      </c>
      <c r="J1146" s="36">
        <v>166.03</v>
      </c>
    </row>
    <row r="1147" spans="1:10" ht="25.95" customHeight="1" x14ac:dyDescent="0.25">
      <c r="A1147" s="34" t="s">
        <v>69</v>
      </c>
      <c r="B1147" s="35" t="s">
        <v>406</v>
      </c>
      <c r="C1147" s="34" t="s">
        <v>67</v>
      </c>
      <c r="D1147" s="34" t="s">
        <v>405</v>
      </c>
      <c r="E1147" s="33" t="s">
        <v>65</v>
      </c>
      <c r="F1147" s="33"/>
      <c r="G1147" s="32" t="s">
        <v>202</v>
      </c>
      <c r="H1147" s="31">
        <v>12.98</v>
      </c>
      <c r="I1147" s="30">
        <v>8.02</v>
      </c>
      <c r="J1147" s="30">
        <v>104.09</v>
      </c>
    </row>
    <row r="1148" spans="1:10" ht="25.95" customHeight="1" x14ac:dyDescent="0.25">
      <c r="A1148" s="34" t="s">
        <v>69</v>
      </c>
      <c r="B1148" s="35" t="s">
        <v>248</v>
      </c>
      <c r="C1148" s="34" t="s">
        <v>67</v>
      </c>
      <c r="D1148" s="34" t="s">
        <v>247</v>
      </c>
      <c r="E1148" s="33" t="s">
        <v>65</v>
      </c>
      <c r="F1148" s="33"/>
      <c r="G1148" s="32" t="s">
        <v>202</v>
      </c>
      <c r="H1148" s="31">
        <v>0.23400000000000001</v>
      </c>
      <c r="I1148" s="30">
        <v>31.65</v>
      </c>
      <c r="J1148" s="30">
        <v>7.4</v>
      </c>
    </row>
    <row r="1149" spans="1:10" ht="39" customHeight="1" x14ac:dyDescent="0.25">
      <c r="A1149" s="34" t="s">
        <v>69</v>
      </c>
      <c r="B1149" s="35" t="s">
        <v>404</v>
      </c>
      <c r="C1149" s="34" t="s">
        <v>67</v>
      </c>
      <c r="D1149" s="34" t="s">
        <v>403</v>
      </c>
      <c r="E1149" s="33" t="s">
        <v>65</v>
      </c>
      <c r="F1149" s="33"/>
      <c r="G1149" s="32" t="s">
        <v>202</v>
      </c>
      <c r="H1149" s="31">
        <v>41.04</v>
      </c>
      <c r="I1149" s="30">
        <v>8.4499999999999993</v>
      </c>
      <c r="J1149" s="30">
        <v>346.78</v>
      </c>
    </row>
    <row r="1150" spans="1:10" x14ac:dyDescent="0.25">
      <c r="A1150" s="29"/>
      <c r="B1150" s="29"/>
      <c r="C1150" s="29"/>
      <c r="D1150" s="29"/>
      <c r="E1150" s="29" t="s">
        <v>63</v>
      </c>
      <c r="F1150" s="27">
        <v>82.3</v>
      </c>
      <c r="G1150" s="29" t="s">
        <v>62</v>
      </c>
      <c r="H1150" s="27">
        <v>0</v>
      </c>
      <c r="I1150" s="29" t="s">
        <v>61</v>
      </c>
      <c r="J1150" s="27">
        <v>82.3</v>
      </c>
    </row>
    <row r="1151" spans="1:10" x14ac:dyDescent="0.25">
      <c r="A1151" s="29"/>
      <c r="B1151" s="29"/>
      <c r="C1151" s="29"/>
      <c r="D1151" s="29"/>
      <c r="E1151" s="29" t="s">
        <v>60</v>
      </c>
      <c r="F1151" s="27">
        <v>149.94999999999999</v>
      </c>
      <c r="G1151" s="29"/>
      <c r="H1151" s="28" t="s">
        <v>59</v>
      </c>
      <c r="I1151" s="28"/>
      <c r="J1151" s="27">
        <v>805.34</v>
      </c>
    </row>
    <row r="1152" spans="1:10" ht="30" customHeight="1" thickBot="1" x14ac:dyDescent="0.3">
      <c r="A1152" s="21"/>
      <c r="B1152" s="21"/>
      <c r="C1152" s="21"/>
      <c r="D1152" s="21"/>
      <c r="E1152" s="21"/>
      <c r="F1152" s="21"/>
      <c r="G1152" s="21" t="s">
        <v>58</v>
      </c>
      <c r="H1152" s="26">
        <v>2</v>
      </c>
      <c r="I1152" s="21" t="s">
        <v>57</v>
      </c>
      <c r="J1152" s="25">
        <v>1610.68</v>
      </c>
    </row>
    <row r="1153" spans="1:10" ht="1.05" customHeight="1" thickTop="1" x14ac:dyDescent="0.25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</row>
    <row r="1154" spans="1:10" ht="18" customHeight="1" x14ac:dyDescent="0.25">
      <c r="A1154" s="51" t="s">
        <v>402</v>
      </c>
      <c r="B1154" s="48" t="s">
        <v>85</v>
      </c>
      <c r="C1154" s="51" t="s">
        <v>84</v>
      </c>
      <c r="D1154" s="51" t="s">
        <v>10</v>
      </c>
      <c r="E1154" s="50" t="s">
        <v>83</v>
      </c>
      <c r="F1154" s="50"/>
      <c r="G1154" s="49" t="s">
        <v>82</v>
      </c>
      <c r="H1154" s="48" t="s">
        <v>81</v>
      </c>
      <c r="I1154" s="48" t="s">
        <v>80</v>
      </c>
      <c r="J1154" s="48" t="s">
        <v>79</v>
      </c>
    </row>
    <row r="1155" spans="1:10" ht="39" customHeight="1" x14ac:dyDescent="0.25">
      <c r="A1155" s="46" t="s">
        <v>78</v>
      </c>
      <c r="B1155" s="47" t="s">
        <v>401</v>
      </c>
      <c r="C1155" s="46" t="s">
        <v>67</v>
      </c>
      <c r="D1155" s="46" t="s">
        <v>400</v>
      </c>
      <c r="E1155" s="45" t="s">
        <v>388</v>
      </c>
      <c r="F1155" s="45"/>
      <c r="G1155" s="44" t="s">
        <v>115</v>
      </c>
      <c r="H1155" s="43">
        <v>1</v>
      </c>
      <c r="I1155" s="42">
        <v>55.73</v>
      </c>
      <c r="J1155" s="42">
        <v>55.73</v>
      </c>
    </row>
    <row r="1156" spans="1:10" ht="24" customHeight="1" x14ac:dyDescent="0.25">
      <c r="A1156" s="40" t="s">
        <v>74</v>
      </c>
      <c r="B1156" s="41" t="s">
        <v>73</v>
      </c>
      <c r="C1156" s="40" t="s">
        <v>67</v>
      </c>
      <c r="D1156" s="40" t="s">
        <v>72</v>
      </c>
      <c r="E1156" s="39" t="s">
        <v>71</v>
      </c>
      <c r="F1156" s="39"/>
      <c r="G1156" s="38" t="s">
        <v>70</v>
      </c>
      <c r="H1156" s="37">
        <v>0.23899999999999999</v>
      </c>
      <c r="I1156" s="36">
        <v>19.29</v>
      </c>
      <c r="J1156" s="36">
        <v>4.6100000000000003</v>
      </c>
    </row>
    <row r="1157" spans="1:10" ht="24" customHeight="1" x14ac:dyDescent="0.25">
      <c r="A1157" s="40" t="s">
        <v>74</v>
      </c>
      <c r="B1157" s="41" t="s">
        <v>387</v>
      </c>
      <c r="C1157" s="40" t="s">
        <v>67</v>
      </c>
      <c r="D1157" s="40" t="s">
        <v>386</v>
      </c>
      <c r="E1157" s="39" t="s">
        <v>71</v>
      </c>
      <c r="F1157" s="39"/>
      <c r="G1157" s="38" t="s">
        <v>70</v>
      </c>
      <c r="H1157" s="37">
        <v>0.14499999999999999</v>
      </c>
      <c r="I1157" s="36">
        <v>23.73</v>
      </c>
      <c r="J1157" s="36">
        <v>3.44</v>
      </c>
    </row>
    <row r="1158" spans="1:10" ht="39" customHeight="1" x14ac:dyDescent="0.25">
      <c r="A1158" s="40" t="s">
        <v>74</v>
      </c>
      <c r="B1158" s="41" t="s">
        <v>385</v>
      </c>
      <c r="C1158" s="40" t="s">
        <v>67</v>
      </c>
      <c r="D1158" s="40" t="s">
        <v>384</v>
      </c>
      <c r="E1158" s="39" t="s">
        <v>157</v>
      </c>
      <c r="F1158" s="39"/>
      <c r="G1158" s="38" t="s">
        <v>156</v>
      </c>
      <c r="H1158" s="37">
        <v>1.32E-2</v>
      </c>
      <c r="I1158" s="36">
        <v>19.14</v>
      </c>
      <c r="J1158" s="36">
        <v>0.25</v>
      </c>
    </row>
    <row r="1159" spans="1:10" ht="39" customHeight="1" x14ac:dyDescent="0.25">
      <c r="A1159" s="40" t="s">
        <v>74</v>
      </c>
      <c r="B1159" s="41" t="s">
        <v>383</v>
      </c>
      <c r="C1159" s="40" t="s">
        <v>67</v>
      </c>
      <c r="D1159" s="40" t="s">
        <v>382</v>
      </c>
      <c r="E1159" s="39" t="s">
        <v>157</v>
      </c>
      <c r="F1159" s="39"/>
      <c r="G1159" s="38" t="s">
        <v>167</v>
      </c>
      <c r="H1159" s="37">
        <v>1.83E-2</v>
      </c>
      <c r="I1159" s="36">
        <v>18.04</v>
      </c>
      <c r="J1159" s="36">
        <v>0.33</v>
      </c>
    </row>
    <row r="1160" spans="1:10" ht="25.95" customHeight="1" x14ac:dyDescent="0.25">
      <c r="A1160" s="34" t="s">
        <v>69</v>
      </c>
      <c r="B1160" s="35" t="s">
        <v>342</v>
      </c>
      <c r="C1160" s="34" t="s">
        <v>67</v>
      </c>
      <c r="D1160" s="34" t="s">
        <v>341</v>
      </c>
      <c r="E1160" s="33" t="s">
        <v>65</v>
      </c>
      <c r="F1160" s="33"/>
      <c r="G1160" s="32" t="s">
        <v>340</v>
      </c>
      <c r="H1160" s="31">
        <v>0.21099999999999999</v>
      </c>
      <c r="I1160" s="30">
        <v>35.15</v>
      </c>
      <c r="J1160" s="30">
        <v>7.41</v>
      </c>
    </row>
    <row r="1161" spans="1:10" ht="25.95" customHeight="1" x14ac:dyDescent="0.25">
      <c r="A1161" s="34" t="s">
        <v>69</v>
      </c>
      <c r="B1161" s="35" t="s">
        <v>395</v>
      </c>
      <c r="C1161" s="34" t="s">
        <v>67</v>
      </c>
      <c r="D1161" s="34" t="s">
        <v>394</v>
      </c>
      <c r="E1161" s="33" t="s">
        <v>65</v>
      </c>
      <c r="F1161" s="33"/>
      <c r="G1161" s="32" t="s">
        <v>115</v>
      </c>
      <c r="H1161" s="31">
        <v>1.05</v>
      </c>
      <c r="I1161" s="30">
        <v>28.9</v>
      </c>
      <c r="J1161" s="30">
        <v>30.34</v>
      </c>
    </row>
    <row r="1162" spans="1:10" ht="25.95" customHeight="1" x14ac:dyDescent="0.25">
      <c r="A1162" s="34" t="s">
        <v>69</v>
      </c>
      <c r="B1162" s="35" t="s">
        <v>381</v>
      </c>
      <c r="C1162" s="34" t="s">
        <v>67</v>
      </c>
      <c r="D1162" s="34" t="s">
        <v>380</v>
      </c>
      <c r="E1162" s="33" t="s">
        <v>65</v>
      </c>
      <c r="F1162" s="33"/>
      <c r="G1162" s="32" t="s">
        <v>202</v>
      </c>
      <c r="H1162" s="31">
        <v>8.0000000000000002E-3</v>
      </c>
      <c r="I1162" s="30">
        <v>21.45</v>
      </c>
      <c r="J1162" s="30">
        <v>0.17</v>
      </c>
    </row>
    <row r="1163" spans="1:10" ht="25.95" customHeight="1" x14ac:dyDescent="0.25">
      <c r="A1163" s="34" t="s">
        <v>69</v>
      </c>
      <c r="B1163" s="35" t="s">
        <v>379</v>
      </c>
      <c r="C1163" s="34" t="s">
        <v>67</v>
      </c>
      <c r="D1163" s="34" t="s">
        <v>378</v>
      </c>
      <c r="E1163" s="33" t="s">
        <v>65</v>
      </c>
      <c r="F1163" s="33"/>
      <c r="G1163" s="32" t="s">
        <v>202</v>
      </c>
      <c r="H1163" s="31">
        <v>1.6000000000000001E-3</v>
      </c>
      <c r="I1163" s="30">
        <v>63.52</v>
      </c>
      <c r="J1163" s="30">
        <v>0.1</v>
      </c>
    </row>
    <row r="1164" spans="1:10" ht="24" customHeight="1" x14ac:dyDescent="0.25">
      <c r="A1164" s="34" t="s">
        <v>69</v>
      </c>
      <c r="B1164" s="35" t="s">
        <v>377</v>
      </c>
      <c r="C1164" s="34" t="s">
        <v>67</v>
      </c>
      <c r="D1164" s="34" t="s">
        <v>376</v>
      </c>
      <c r="E1164" s="33" t="s">
        <v>65</v>
      </c>
      <c r="F1164" s="33"/>
      <c r="G1164" s="32" t="s">
        <v>202</v>
      </c>
      <c r="H1164" s="31">
        <v>5.8999999999999997E-2</v>
      </c>
      <c r="I1164" s="30">
        <v>154.02000000000001</v>
      </c>
      <c r="J1164" s="30">
        <v>9.08</v>
      </c>
    </row>
    <row r="1165" spans="1:10" x14ac:dyDescent="0.25">
      <c r="A1165" s="29"/>
      <c r="B1165" s="29"/>
      <c r="C1165" s="29"/>
      <c r="D1165" s="29"/>
      <c r="E1165" s="29" t="s">
        <v>63</v>
      </c>
      <c r="F1165" s="27">
        <v>6.55</v>
      </c>
      <c r="G1165" s="29" t="s">
        <v>62</v>
      </c>
      <c r="H1165" s="27">
        <v>0</v>
      </c>
      <c r="I1165" s="29" t="s">
        <v>61</v>
      </c>
      <c r="J1165" s="27">
        <v>6.55</v>
      </c>
    </row>
    <row r="1166" spans="1:10" x14ac:dyDescent="0.25">
      <c r="A1166" s="29"/>
      <c r="B1166" s="29"/>
      <c r="C1166" s="29"/>
      <c r="D1166" s="29"/>
      <c r="E1166" s="29" t="s">
        <v>60</v>
      </c>
      <c r="F1166" s="27">
        <v>12.75</v>
      </c>
      <c r="G1166" s="29"/>
      <c r="H1166" s="28" t="s">
        <v>59</v>
      </c>
      <c r="I1166" s="28"/>
      <c r="J1166" s="27">
        <v>68.48</v>
      </c>
    </row>
    <row r="1167" spans="1:10" ht="30" customHeight="1" thickBot="1" x14ac:dyDescent="0.3">
      <c r="A1167" s="21"/>
      <c r="B1167" s="21"/>
      <c r="C1167" s="21"/>
      <c r="D1167" s="21"/>
      <c r="E1167" s="21"/>
      <c r="F1167" s="21"/>
      <c r="G1167" s="21" t="s">
        <v>58</v>
      </c>
      <c r="H1167" s="26">
        <v>31.07</v>
      </c>
      <c r="I1167" s="21" t="s">
        <v>57</v>
      </c>
      <c r="J1167" s="25">
        <v>2127.67</v>
      </c>
    </row>
    <row r="1168" spans="1:10" ht="1.05" customHeight="1" thickTop="1" x14ac:dyDescent="0.25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</row>
    <row r="1169" spans="1:10" ht="18" customHeight="1" x14ac:dyDescent="0.25">
      <c r="A1169" s="51" t="s">
        <v>399</v>
      </c>
      <c r="B1169" s="48" t="s">
        <v>85</v>
      </c>
      <c r="C1169" s="51" t="s">
        <v>84</v>
      </c>
      <c r="D1169" s="51" t="s">
        <v>10</v>
      </c>
      <c r="E1169" s="50" t="s">
        <v>83</v>
      </c>
      <c r="F1169" s="50"/>
      <c r="G1169" s="49" t="s">
        <v>82</v>
      </c>
      <c r="H1169" s="48" t="s">
        <v>81</v>
      </c>
      <c r="I1169" s="48" t="s">
        <v>80</v>
      </c>
      <c r="J1169" s="48" t="s">
        <v>79</v>
      </c>
    </row>
    <row r="1170" spans="1:10" ht="25.95" customHeight="1" x14ac:dyDescent="0.25">
      <c r="A1170" s="46" t="s">
        <v>78</v>
      </c>
      <c r="B1170" s="47" t="s">
        <v>398</v>
      </c>
      <c r="C1170" s="46" t="s">
        <v>67</v>
      </c>
      <c r="D1170" s="46" t="s">
        <v>397</v>
      </c>
      <c r="E1170" s="45" t="s">
        <v>396</v>
      </c>
      <c r="F1170" s="45"/>
      <c r="G1170" s="44" t="s">
        <v>115</v>
      </c>
      <c r="H1170" s="43">
        <v>1</v>
      </c>
      <c r="I1170" s="42">
        <v>42.85</v>
      </c>
      <c r="J1170" s="42">
        <v>42.85</v>
      </c>
    </row>
    <row r="1171" spans="1:10" ht="24" customHeight="1" x14ac:dyDescent="0.25">
      <c r="A1171" s="40" t="s">
        <v>74</v>
      </c>
      <c r="B1171" s="41" t="s">
        <v>182</v>
      </c>
      <c r="C1171" s="40" t="s">
        <v>67</v>
      </c>
      <c r="D1171" s="40" t="s">
        <v>181</v>
      </c>
      <c r="E1171" s="39" t="s">
        <v>71</v>
      </c>
      <c r="F1171" s="39"/>
      <c r="G1171" s="38" t="s">
        <v>70</v>
      </c>
      <c r="H1171" s="37">
        <v>0.17899999999999999</v>
      </c>
      <c r="I1171" s="36">
        <v>24.33</v>
      </c>
      <c r="J1171" s="36">
        <v>4.3499999999999996</v>
      </c>
    </row>
    <row r="1172" spans="1:10" ht="24" customHeight="1" x14ac:dyDescent="0.25">
      <c r="A1172" s="40" t="s">
        <v>74</v>
      </c>
      <c r="B1172" s="41" t="s">
        <v>73</v>
      </c>
      <c r="C1172" s="40" t="s">
        <v>67</v>
      </c>
      <c r="D1172" s="40" t="s">
        <v>72</v>
      </c>
      <c r="E1172" s="39" t="s">
        <v>71</v>
      </c>
      <c r="F1172" s="39"/>
      <c r="G1172" s="38" t="s">
        <v>70</v>
      </c>
      <c r="H1172" s="37">
        <v>0.09</v>
      </c>
      <c r="I1172" s="36">
        <v>19.29</v>
      </c>
      <c r="J1172" s="36">
        <v>1.73</v>
      </c>
    </row>
    <row r="1173" spans="1:10" ht="25.95" customHeight="1" x14ac:dyDescent="0.25">
      <c r="A1173" s="34" t="s">
        <v>69</v>
      </c>
      <c r="B1173" s="35" t="s">
        <v>342</v>
      </c>
      <c r="C1173" s="34" t="s">
        <v>67</v>
      </c>
      <c r="D1173" s="34" t="s">
        <v>341</v>
      </c>
      <c r="E1173" s="33" t="s">
        <v>65</v>
      </c>
      <c r="F1173" s="33"/>
      <c r="G1173" s="32" t="s">
        <v>340</v>
      </c>
      <c r="H1173" s="31">
        <v>9.1999999999999998E-2</v>
      </c>
      <c r="I1173" s="30">
        <v>35.15</v>
      </c>
      <c r="J1173" s="30">
        <v>3.23</v>
      </c>
    </row>
    <row r="1174" spans="1:10" ht="25.95" customHeight="1" x14ac:dyDescent="0.25">
      <c r="A1174" s="34" t="s">
        <v>69</v>
      </c>
      <c r="B1174" s="35" t="s">
        <v>395</v>
      </c>
      <c r="C1174" s="34" t="s">
        <v>67</v>
      </c>
      <c r="D1174" s="34" t="s">
        <v>394</v>
      </c>
      <c r="E1174" s="33" t="s">
        <v>65</v>
      </c>
      <c r="F1174" s="33"/>
      <c r="G1174" s="32" t="s">
        <v>115</v>
      </c>
      <c r="H1174" s="31">
        <v>1.1499999999999999</v>
      </c>
      <c r="I1174" s="30">
        <v>28.9</v>
      </c>
      <c r="J1174" s="30">
        <v>33.229999999999997</v>
      </c>
    </row>
    <row r="1175" spans="1:10" ht="39" customHeight="1" x14ac:dyDescent="0.25">
      <c r="A1175" s="34" t="s">
        <v>69</v>
      </c>
      <c r="B1175" s="35" t="s">
        <v>393</v>
      </c>
      <c r="C1175" s="34" t="s">
        <v>67</v>
      </c>
      <c r="D1175" s="34" t="s">
        <v>392</v>
      </c>
      <c r="E1175" s="33" t="s">
        <v>65</v>
      </c>
      <c r="F1175" s="33"/>
      <c r="G1175" s="32" t="s">
        <v>107</v>
      </c>
      <c r="H1175" s="31">
        <v>1.33</v>
      </c>
      <c r="I1175" s="30">
        <v>0.24</v>
      </c>
      <c r="J1175" s="30">
        <v>0.31</v>
      </c>
    </row>
    <row r="1176" spans="1:10" x14ac:dyDescent="0.25">
      <c r="A1176" s="29"/>
      <c r="B1176" s="29"/>
      <c r="C1176" s="29"/>
      <c r="D1176" s="29"/>
      <c r="E1176" s="29" t="s">
        <v>63</v>
      </c>
      <c r="F1176" s="27">
        <v>4.7</v>
      </c>
      <c r="G1176" s="29" t="s">
        <v>62</v>
      </c>
      <c r="H1176" s="27">
        <v>0</v>
      </c>
      <c r="I1176" s="29" t="s">
        <v>61</v>
      </c>
      <c r="J1176" s="27">
        <v>4.7</v>
      </c>
    </row>
    <row r="1177" spans="1:10" x14ac:dyDescent="0.25">
      <c r="A1177" s="29"/>
      <c r="B1177" s="29"/>
      <c r="C1177" s="29"/>
      <c r="D1177" s="29"/>
      <c r="E1177" s="29" t="s">
        <v>60</v>
      </c>
      <c r="F1177" s="27">
        <v>9.8000000000000007</v>
      </c>
      <c r="G1177" s="29"/>
      <c r="H1177" s="28" t="s">
        <v>59</v>
      </c>
      <c r="I1177" s="28"/>
      <c r="J1177" s="27">
        <v>52.65</v>
      </c>
    </row>
    <row r="1178" spans="1:10" ht="30" customHeight="1" thickBot="1" x14ac:dyDescent="0.3">
      <c r="A1178" s="21"/>
      <c r="B1178" s="21"/>
      <c r="C1178" s="21"/>
      <c r="D1178" s="21"/>
      <c r="E1178" s="21"/>
      <c r="F1178" s="21"/>
      <c r="G1178" s="21" t="s">
        <v>58</v>
      </c>
      <c r="H1178" s="26">
        <v>47</v>
      </c>
      <c r="I1178" s="21" t="s">
        <v>57</v>
      </c>
      <c r="J1178" s="25">
        <v>2474.5500000000002</v>
      </c>
    </row>
    <row r="1179" spans="1:10" ht="1.05" customHeight="1" thickTop="1" x14ac:dyDescent="0.25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</row>
    <row r="1180" spans="1:10" ht="18" customHeight="1" x14ac:dyDescent="0.25">
      <c r="A1180" s="51" t="s">
        <v>391</v>
      </c>
      <c r="B1180" s="48" t="s">
        <v>85</v>
      </c>
      <c r="C1180" s="51" t="s">
        <v>84</v>
      </c>
      <c r="D1180" s="51" t="s">
        <v>10</v>
      </c>
      <c r="E1180" s="50" t="s">
        <v>83</v>
      </c>
      <c r="F1180" s="50"/>
      <c r="G1180" s="49" t="s">
        <v>82</v>
      </c>
      <c r="H1180" s="48" t="s">
        <v>81</v>
      </c>
      <c r="I1180" s="48" t="s">
        <v>80</v>
      </c>
      <c r="J1180" s="48" t="s">
        <v>79</v>
      </c>
    </row>
    <row r="1181" spans="1:10" ht="39" customHeight="1" x14ac:dyDescent="0.25">
      <c r="A1181" s="46" t="s">
        <v>78</v>
      </c>
      <c r="B1181" s="47" t="s">
        <v>390</v>
      </c>
      <c r="C1181" s="46" t="s">
        <v>67</v>
      </c>
      <c r="D1181" s="46" t="s">
        <v>389</v>
      </c>
      <c r="E1181" s="45" t="s">
        <v>388</v>
      </c>
      <c r="F1181" s="45"/>
      <c r="G1181" s="44" t="s">
        <v>115</v>
      </c>
      <c r="H1181" s="43">
        <v>1</v>
      </c>
      <c r="I1181" s="42">
        <v>82.38</v>
      </c>
      <c r="J1181" s="42">
        <v>82.38</v>
      </c>
    </row>
    <row r="1182" spans="1:10" ht="24" customHeight="1" x14ac:dyDescent="0.25">
      <c r="A1182" s="40" t="s">
        <v>74</v>
      </c>
      <c r="B1182" s="41" t="s">
        <v>73</v>
      </c>
      <c r="C1182" s="40" t="s">
        <v>67</v>
      </c>
      <c r="D1182" s="40" t="s">
        <v>72</v>
      </c>
      <c r="E1182" s="39" t="s">
        <v>71</v>
      </c>
      <c r="F1182" s="39"/>
      <c r="G1182" s="38" t="s">
        <v>70</v>
      </c>
      <c r="H1182" s="37">
        <v>0.371</v>
      </c>
      <c r="I1182" s="36">
        <v>19.29</v>
      </c>
      <c r="J1182" s="36">
        <v>7.15</v>
      </c>
    </row>
    <row r="1183" spans="1:10" ht="24" customHeight="1" x14ac:dyDescent="0.25">
      <c r="A1183" s="40" t="s">
        <v>74</v>
      </c>
      <c r="B1183" s="41" t="s">
        <v>387</v>
      </c>
      <c r="C1183" s="40" t="s">
        <v>67</v>
      </c>
      <c r="D1183" s="40" t="s">
        <v>386</v>
      </c>
      <c r="E1183" s="39" t="s">
        <v>71</v>
      </c>
      <c r="F1183" s="39"/>
      <c r="G1183" s="38" t="s">
        <v>70</v>
      </c>
      <c r="H1183" s="37">
        <v>0.27700000000000002</v>
      </c>
      <c r="I1183" s="36">
        <v>23.73</v>
      </c>
      <c r="J1183" s="36">
        <v>6.57</v>
      </c>
    </row>
    <row r="1184" spans="1:10" ht="39" customHeight="1" x14ac:dyDescent="0.25">
      <c r="A1184" s="40" t="s">
        <v>74</v>
      </c>
      <c r="B1184" s="41" t="s">
        <v>385</v>
      </c>
      <c r="C1184" s="40" t="s">
        <v>67</v>
      </c>
      <c r="D1184" s="40" t="s">
        <v>384</v>
      </c>
      <c r="E1184" s="39" t="s">
        <v>157</v>
      </c>
      <c r="F1184" s="39"/>
      <c r="G1184" s="38" t="s">
        <v>156</v>
      </c>
      <c r="H1184" s="37">
        <v>1.32E-2</v>
      </c>
      <c r="I1184" s="36">
        <v>19.14</v>
      </c>
      <c r="J1184" s="36">
        <v>0.25</v>
      </c>
    </row>
    <row r="1185" spans="1:10" ht="39" customHeight="1" x14ac:dyDescent="0.25">
      <c r="A1185" s="40" t="s">
        <v>74</v>
      </c>
      <c r="B1185" s="41" t="s">
        <v>383</v>
      </c>
      <c r="C1185" s="40" t="s">
        <v>67</v>
      </c>
      <c r="D1185" s="40" t="s">
        <v>382</v>
      </c>
      <c r="E1185" s="39" t="s">
        <v>157</v>
      </c>
      <c r="F1185" s="39"/>
      <c r="G1185" s="38" t="s">
        <v>167</v>
      </c>
      <c r="H1185" s="37">
        <v>1.83E-2</v>
      </c>
      <c r="I1185" s="36">
        <v>18.04</v>
      </c>
      <c r="J1185" s="36">
        <v>0.33</v>
      </c>
    </row>
    <row r="1186" spans="1:10" ht="25.95" customHeight="1" x14ac:dyDescent="0.25">
      <c r="A1186" s="34" t="s">
        <v>69</v>
      </c>
      <c r="B1186" s="35" t="s">
        <v>342</v>
      </c>
      <c r="C1186" s="34" t="s">
        <v>67</v>
      </c>
      <c r="D1186" s="34" t="s">
        <v>341</v>
      </c>
      <c r="E1186" s="33" t="s">
        <v>65</v>
      </c>
      <c r="F1186" s="33"/>
      <c r="G1186" s="32" t="s">
        <v>340</v>
      </c>
      <c r="H1186" s="31">
        <v>8.1000000000000003E-2</v>
      </c>
      <c r="I1186" s="30">
        <v>35.15</v>
      </c>
      <c r="J1186" s="30">
        <v>2.84</v>
      </c>
    </row>
    <row r="1187" spans="1:10" ht="25.95" customHeight="1" x14ac:dyDescent="0.25">
      <c r="A1187" s="34" t="s">
        <v>69</v>
      </c>
      <c r="B1187" s="35" t="s">
        <v>381</v>
      </c>
      <c r="C1187" s="34" t="s">
        <v>67</v>
      </c>
      <c r="D1187" s="34" t="s">
        <v>380</v>
      </c>
      <c r="E1187" s="33" t="s">
        <v>65</v>
      </c>
      <c r="F1187" s="33"/>
      <c r="G1187" s="32" t="s">
        <v>202</v>
      </c>
      <c r="H1187" s="31">
        <v>1.2999999999999999E-2</v>
      </c>
      <c r="I1187" s="30">
        <v>21.45</v>
      </c>
      <c r="J1187" s="30">
        <v>0.27</v>
      </c>
    </row>
    <row r="1188" spans="1:10" ht="25.95" customHeight="1" x14ac:dyDescent="0.25">
      <c r="A1188" s="34" t="s">
        <v>69</v>
      </c>
      <c r="B1188" s="35" t="s">
        <v>379</v>
      </c>
      <c r="C1188" s="34" t="s">
        <v>67</v>
      </c>
      <c r="D1188" s="34" t="s">
        <v>378</v>
      </c>
      <c r="E1188" s="33" t="s">
        <v>65</v>
      </c>
      <c r="F1188" s="33"/>
      <c r="G1188" s="32" t="s">
        <v>202</v>
      </c>
      <c r="H1188" s="31">
        <v>2.3999999999999998E-3</v>
      </c>
      <c r="I1188" s="30">
        <v>63.52</v>
      </c>
      <c r="J1188" s="30">
        <v>0.15</v>
      </c>
    </row>
    <row r="1189" spans="1:10" ht="24" customHeight="1" x14ac:dyDescent="0.25">
      <c r="A1189" s="34" t="s">
        <v>69</v>
      </c>
      <c r="B1189" s="35" t="s">
        <v>377</v>
      </c>
      <c r="C1189" s="34" t="s">
        <v>67</v>
      </c>
      <c r="D1189" s="34" t="s">
        <v>376</v>
      </c>
      <c r="E1189" s="33" t="s">
        <v>65</v>
      </c>
      <c r="F1189" s="33"/>
      <c r="G1189" s="32" t="s">
        <v>202</v>
      </c>
      <c r="H1189" s="31">
        <v>0.09</v>
      </c>
      <c r="I1189" s="30">
        <v>154.02000000000001</v>
      </c>
      <c r="J1189" s="30">
        <v>13.86</v>
      </c>
    </row>
    <row r="1190" spans="1:10" ht="25.95" customHeight="1" x14ac:dyDescent="0.25">
      <c r="A1190" s="34" t="s">
        <v>69</v>
      </c>
      <c r="B1190" s="35" t="s">
        <v>375</v>
      </c>
      <c r="C1190" s="34" t="s">
        <v>67</v>
      </c>
      <c r="D1190" s="34" t="s">
        <v>374</v>
      </c>
      <c r="E1190" s="33" t="s">
        <v>65</v>
      </c>
      <c r="F1190" s="33"/>
      <c r="G1190" s="32" t="s">
        <v>115</v>
      </c>
      <c r="H1190" s="31">
        <v>1.05</v>
      </c>
      <c r="I1190" s="30">
        <v>48.54</v>
      </c>
      <c r="J1190" s="30">
        <v>50.96</v>
      </c>
    </row>
    <row r="1191" spans="1:10" x14ac:dyDescent="0.25">
      <c r="A1191" s="29"/>
      <c r="B1191" s="29"/>
      <c r="C1191" s="29"/>
      <c r="D1191" s="29"/>
      <c r="E1191" s="29" t="s">
        <v>63</v>
      </c>
      <c r="F1191" s="27">
        <v>10.9</v>
      </c>
      <c r="G1191" s="29" t="s">
        <v>62</v>
      </c>
      <c r="H1191" s="27">
        <v>0</v>
      </c>
      <c r="I1191" s="29" t="s">
        <v>61</v>
      </c>
      <c r="J1191" s="27">
        <v>10.9</v>
      </c>
    </row>
    <row r="1192" spans="1:10" x14ac:dyDescent="0.25">
      <c r="A1192" s="29"/>
      <c r="B1192" s="29"/>
      <c r="C1192" s="29"/>
      <c r="D1192" s="29"/>
      <c r="E1192" s="29" t="s">
        <v>60</v>
      </c>
      <c r="F1192" s="27">
        <v>18.84</v>
      </c>
      <c r="G1192" s="29"/>
      <c r="H1192" s="28" t="s">
        <v>59</v>
      </c>
      <c r="I1192" s="28"/>
      <c r="J1192" s="27">
        <v>101.22</v>
      </c>
    </row>
    <row r="1193" spans="1:10" ht="30" customHeight="1" thickBot="1" x14ac:dyDescent="0.3">
      <c r="A1193" s="21"/>
      <c r="B1193" s="21"/>
      <c r="C1193" s="21"/>
      <c r="D1193" s="21"/>
      <c r="E1193" s="21"/>
      <c r="F1193" s="21"/>
      <c r="G1193" s="21" t="s">
        <v>58</v>
      </c>
      <c r="H1193" s="26">
        <v>15.75</v>
      </c>
      <c r="I1193" s="21" t="s">
        <v>57</v>
      </c>
      <c r="J1193" s="25">
        <v>1594.21</v>
      </c>
    </row>
    <row r="1194" spans="1:10" ht="1.05" customHeight="1" thickTop="1" x14ac:dyDescent="0.25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</row>
    <row r="1195" spans="1:10" ht="18" customHeight="1" x14ac:dyDescent="0.25">
      <c r="A1195" s="51" t="s">
        <v>373</v>
      </c>
      <c r="B1195" s="48" t="s">
        <v>85</v>
      </c>
      <c r="C1195" s="51" t="s">
        <v>84</v>
      </c>
      <c r="D1195" s="51" t="s">
        <v>10</v>
      </c>
      <c r="E1195" s="50" t="s">
        <v>83</v>
      </c>
      <c r="F1195" s="50"/>
      <c r="G1195" s="49" t="s">
        <v>82</v>
      </c>
      <c r="H1195" s="48" t="s">
        <v>81</v>
      </c>
      <c r="I1195" s="48" t="s">
        <v>80</v>
      </c>
      <c r="J1195" s="48" t="s">
        <v>79</v>
      </c>
    </row>
    <row r="1196" spans="1:10" ht="39" customHeight="1" x14ac:dyDescent="0.25">
      <c r="A1196" s="46" t="s">
        <v>78</v>
      </c>
      <c r="B1196" s="47" t="s">
        <v>372</v>
      </c>
      <c r="C1196" s="46" t="s">
        <v>67</v>
      </c>
      <c r="D1196" s="46" t="s">
        <v>371</v>
      </c>
      <c r="E1196" s="45" t="s">
        <v>356</v>
      </c>
      <c r="F1196" s="45"/>
      <c r="G1196" s="44" t="s">
        <v>107</v>
      </c>
      <c r="H1196" s="43">
        <v>1</v>
      </c>
      <c r="I1196" s="42">
        <v>43.38</v>
      </c>
      <c r="J1196" s="42">
        <v>43.38</v>
      </c>
    </row>
    <row r="1197" spans="1:10" ht="25.95" customHeight="1" x14ac:dyDescent="0.25">
      <c r="A1197" s="40" t="s">
        <v>74</v>
      </c>
      <c r="B1197" s="41" t="s">
        <v>355</v>
      </c>
      <c r="C1197" s="40" t="s">
        <v>67</v>
      </c>
      <c r="D1197" s="40" t="s">
        <v>354</v>
      </c>
      <c r="E1197" s="39" t="s">
        <v>71</v>
      </c>
      <c r="F1197" s="39"/>
      <c r="G1197" s="38" t="s">
        <v>70</v>
      </c>
      <c r="H1197" s="37">
        <v>0.27289999999999998</v>
      </c>
      <c r="I1197" s="36">
        <v>19.89</v>
      </c>
      <c r="J1197" s="36">
        <v>5.42</v>
      </c>
    </row>
    <row r="1198" spans="1:10" ht="25.95" customHeight="1" x14ac:dyDescent="0.25">
      <c r="A1198" s="40" t="s">
        <v>74</v>
      </c>
      <c r="B1198" s="41" t="s">
        <v>353</v>
      </c>
      <c r="C1198" s="40" t="s">
        <v>67</v>
      </c>
      <c r="D1198" s="40" t="s">
        <v>352</v>
      </c>
      <c r="E1198" s="39" t="s">
        <v>71</v>
      </c>
      <c r="F1198" s="39"/>
      <c r="G1198" s="38" t="s">
        <v>70</v>
      </c>
      <c r="H1198" s="37">
        <v>0.27289999999999998</v>
      </c>
      <c r="I1198" s="36">
        <v>24.24</v>
      </c>
      <c r="J1198" s="36">
        <v>6.61</v>
      </c>
    </row>
    <row r="1199" spans="1:10" ht="25.95" customHeight="1" x14ac:dyDescent="0.25">
      <c r="A1199" s="34" t="s">
        <v>69</v>
      </c>
      <c r="B1199" s="35" t="s">
        <v>365</v>
      </c>
      <c r="C1199" s="34" t="s">
        <v>67</v>
      </c>
      <c r="D1199" s="34" t="s">
        <v>364</v>
      </c>
      <c r="E1199" s="33" t="s">
        <v>65</v>
      </c>
      <c r="F1199" s="33"/>
      <c r="G1199" s="32" t="s">
        <v>107</v>
      </c>
      <c r="H1199" s="31">
        <v>2</v>
      </c>
      <c r="I1199" s="30">
        <v>3.81</v>
      </c>
      <c r="J1199" s="30">
        <v>7.62</v>
      </c>
    </row>
    <row r="1200" spans="1:10" ht="39" customHeight="1" x14ac:dyDescent="0.25">
      <c r="A1200" s="34" t="s">
        <v>69</v>
      </c>
      <c r="B1200" s="35" t="s">
        <v>363</v>
      </c>
      <c r="C1200" s="34" t="s">
        <v>67</v>
      </c>
      <c r="D1200" s="34" t="s">
        <v>362</v>
      </c>
      <c r="E1200" s="33" t="s">
        <v>65</v>
      </c>
      <c r="F1200" s="33"/>
      <c r="G1200" s="32" t="s">
        <v>107</v>
      </c>
      <c r="H1200" s="31">
        <v>0.115</v>
      </c>
      <c r="I1200" s="30">
        <v>31.75</v>
      </c>
      <c r="J1200" s="30">
        <v>3.65</v>
      </c>
    </row>
    <row r="1201" spans="1:10" ht="25.95" customHeight="1" x14ac:dyDescent="0.25">
      <c r="A1201" s="34" t="s">
        <v>69</v>
      </c>
      <c r="B1201" s="35" t="s">
        <v>370</v>
      </c>
      <c r="C1201" s="34" t="s">
        <v>67</v>
      </c>
      <c r="D1201" s="34" t="s">
        <v>369</v>
      </c>
      <c r="E1201" s="33" t="s">
        <v>65</v>
      </c>
      <c r="F1201" s="33"/>
      <c r="G1201" s="32" t="s">
        <v>107</v>
      </c>
      <c r="H1201" s="31">
        <v>1</v>
      </c>
      <c r="I1201" s="30">
        <v>20.079999999999998</v>
      </c>
      <c r="J1201" s="30">
        <v>20.079999999999998</v>
      </c>
    </row>
    <row r="1202" spans="1:10" x14ac:dyDescent="0.25">
      <c r="A1202" s="29"/>
      <c r="B1202" s="29"/>
      <c r="C1202" s="29"/>
      <c r="D1202" s="29"/>
      <c r="E1202" s="29" t="s">
        <v>63</v>
      </c>
      <c r="F1202" s="27">
        <v>9.57</v>
      </c>
      <c r="G1202" s="29" t="s">
        <v>62</v>
      </c>
      <c r="H1202" s="27">
        <v>0</v>
      </c>
      <c r="I1202" s="29" t="s">
        <v>61</v>
      </c>
      <c r="J1202" s="27">
        <v>9.57</v>
      </c>
    </row>
    <row r="1203" spans="1:10" x14ac:dyDescent="0.25">
      <c r="A1203" s="29"/>
      <c r="B1203" s="29"/>
      <c r="C1203" s="29"/>
      <c r="D1203" s="29"/>
      <c r="E1203" s="29" t="s">
        <v>60</v>
      </c>
      <c r="F1203" s="27">
        <v>9.92</v>
      </c>
      <c r="G1203" s="29"/>
      <c r="H1203" s="28" t="s">
        <v>59</v>
      </c>
      <c r="I1203" s="28"/>
      <c r="J1203" s="27">
        <v>53.3</v>
      </c>
    </row>
    <row r="1204" spans="1:10" ht="30" customHeight="1" thickBot="1" x14ac:dyDescent="0.3">
      <c r="A1204" s="21"/>
      <c r="B1204" s="21"/>
      <c r="C1204" s="21"/>
      <c r="D1204" s="21"/>
      <c r="E1204" s="21"/>
      <c r="F1204" s="21"/>
      <c r="G1204" s="21" t="s">
        <v>58</v>
      </c>
      <c r="H1204" s="26">
        <v>6</v>
      </c>
      <c r="I1204" s="21" t="s">
        <v>57</v>
      </c>
      <c r="J1204" s="25">
        <v>319.8</v>
      </c>
    </row>
    <row r="1205" spans="1:10" ht="1.05" customHeight="1" thickTop="1" x14ac:dyDescent="0.25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</row>
    <row r="1206" spans="1:10" ht="18" customHeight="1" x14ac:dyDescent="0.25">
      <c r="A1206" s="51" t="s">
        <v>368</v>
      </c>
      <c r="B1206" s="48" t="s">
        <v>85</v>
      </c>
      <c r="C1206" s="51" t="s">
        <v>84</v>
      </c>
      <c r="D1206" s="51" t="s">
        <v>10</v>
      </c>
      <c r="E1206" s="50" t="s">
        <v>83</v>
      </c>
      <c r="F1206" s="50"/>
      <c r="G1206" s="49" t="s">
        <v>82</v>
      </c>
      <c r="H1206" s="48" t="s">
        <v>81</v>
      </c>
      <c r="I1206" s="48" t="s">
        <v>80</v>
      </c>
      <c r="J1206" s="48" t="s">
        <v>79</v>
      </c>
    </row>
    <row r="1207" spans="1:10" ht="39" customHeight="1" x14ac:dyDescent="0.25">
      <c r="A1207" s="46" t="s">
        <v>78</v>
      </c>
      <c r="B1207" s="47" t="s">
        <v>367</v>
      </c>
      <c r="C1207" s="46" t="s">
        <v>67</v>
      </c>
      <c r="D1207" s="46" t="s">
        <v>366</v>
      </c>
      <c r="E1207" s="45" t="s">
        <v>356</v>
      </c>
      <c r="F1207" s="45"/>
      <c r="G1207" s="44" t="s">
        <v>107</v>
      </c>
      <c r="H1207" s="43">
        <v>1</v>
      </c>
      <c r="I1207" s="42">
        <v>36.03</v>
      </c>
      <c r="J1207" s="42">
        <v>36.03</v>
      </c>
    </row>
    <row r="1208" spans="1:10" ht="25.95" customHeight="1" x14ac:dyDescent="0.25">
      <c r="A1208" s="40" t="s">
        <v>74</v>
      </c>
      <c r="B1208" s="41" t="s">
        <v>355</v>
      </c>
      <c r="C1208" s="40" t="s">
        <v>67</v>
      </c>
      <c r="D1208" s="40" t="s">
        <v>354</v>
      </c>
      <c r="E1208" s="39" t="s">
        <v>71</v>
      </c>
      <c r="F1208" s="39"/>
      <c r="G1208" s="38" t="s">
        <v>70</v>
      </c>
      <c r="H1208" s="37">
        <v>0.1288</v>
      </c>
      <c r="I1208" s="36">
        <v>19.89</v>
      </c>
      <c r="J1208" s="36">
        <v>2.56</v>
      </c>
    </row>
    <row r="1209" spans="1:10" ht="25.95" customHeight="1" x14ac:dyDescent="0.25">
      <c r="A1209" s="40" t="s">
        <v>74</v>
      </c>
      <c r="B1209" s="41" t="s">
        <v>353</v>
      </c>
      <c r="C1209" s="40" t="s">
        <v>67</v>
      </c>
      <c r="D1209" s="40" t="s">
        <v>352</v>
      </c>
      <c r="E1209" s="39" t="s">
        <v>71</v>
      </c>
      <c r="F1209" s="39"/>
      <c r="G1209" s="38" t="s">
        <v>70</v>
      </c>
      <c r="H1209" s="37">
        <v>0.1288</v>
      </c>
      <c r="I1209" s="36">
        <v>24.24</v>
      </c>
      <c r="J1209" s="36">
        <v>3.12</v>
      </c>
    </row>
    <row r="1210" spans="1:10" ht="25.95" customHeight="1" x14ac:dyDescent="0.25">
      <c r="A1210" s="34" t="s">
        <v>69</v>
      </c>
      <c r="B1210" s="35" t="s">
        <v>365</v>
      </c>
      <c r="C1210" s="34" t="s">
        <v>67</v>
      </c>
      <c r="D1210" s="34" t="s">
        <v>364</v>
      </c>
      <c r="E1210" s="33" t="s">
        <v>65</v>
      </c>
      <c r="F1210" s="33"/>
      <c r="G1210" s="32" t="s">
        <v>107</v>
      </c>
      <c r="H1210" s="31">
        <v>2</v>
      </c>
      <c r="I1210" s="30">
        <v>3.81</v>
      </c>
      <c r="J1210" s="30">
        <v>7.62</v>
      </c>
    </row>
    <row r="1211" spans="1:10" ht="39" customHeight="1" x14ac:dyDescent="0.25">
      <c r="A1211" s="34" t="s">
        <v>69</v>
      </c>
      <c r="B1211" s="35" t="s">
        <v>363</v>
      </c>
      <c r="C1211" s="34" t="s">
        <v>67</v>
      </c>
      <c r="D1211" s="34" t="s">
        <v>362</v>
      </c>
      <c r="E1211" s="33" t="s">
        <v>65</v>
      </c>
      <c r="F1211" s="33"/>
      <c r="G1211" s="32" t="s">
        <v>107</v>
      </c>
      <c r="H1211" s="31">
        <v>0.115</v>
      </c>
      <c r="I1211" s="30">
        <v>31.75</v>
      </c>
      <c r="J1211" s="30">
        <v>3.65</v>
      </c>
    </row>
    <row r="1212" spans="1:10" ht="25.95" customHeight="1" x14ac:dyDescent="0.25">
      <c r="A1212" s="34" t="s">
        <v>69</v>
      </c>
      <c r="B1212" s="35" t="s">
        <v>361</v>
      </c>
      <c r="C1212" s="34" t="s">
        <v>67</v>
      </c>
      <c r="D1212" s="34" t="s">
        <v>360</v>
      </c>
      <c r="E1212" s="33" t="s">
        <v>65</v>
      </c>
      <c r="F1212" s="33"/>
      <c r="G1212" s="32" t="s">
        <v>107</v>
      </c>
      <c r="H1212" s="31">
        <v>1</v>
      </c>
      <c r="I1212" s="30">
        <v>19.079999999999998</v>
      </c>
      <c r="J1212" s="30">
        <v>19.079999999999998</v>
      </c>
    </row>
    <row r="1213" spans="1:10" x14ac:dyDescent="0.25">
      <c r="A1213" s="29"/>
      <c r="B1213" s="29"/>
      <c r="C1213" s="29"/>
      <c r="D1213" s="29"/>
      <c r="E1213" s="29" t="s">
        <v>63</v>
      </c>
      <c r="F1213" s="27">
        <v>4.5199999999999996</v>
      </c>
      <c r="G1213" s="29" t="s">
        <v>62</v>
      </c>
      <c r="H1213" s="27">
        <v>0</v>
      </c>
      <c r="I1213" s="29" t="s">
        <v>61</v>
      </c>
      <c r="J1213" s="27">
        <v>4.5199999999999996</v>
      </c>
    </row>
    <row r="1214" spans="1:10" x14ac:dyDescent="0.25">
      <c r="A1214" s="29"/>
      <c r="B1214" s="29"/>
      <c r="C1214" s="29"/>
      <c r="D1214" s="29"/>
      <c r="E1214" s="29" t="s">
        <v>60</v>
      </c>
      <c r="F1214" s="27">
        <v>8.24</v>
      </c>
      <c r="G1214" s="29"/>
      <c r="H1214" s="28" t="s">
        <v>59</v>
      </c>
      <c r="I1214" s="28"/>
      <c r="J1214" s="27">
        <v>44.27</v>
      </c>
    </row>
    <row r="1215" spans="1:10" ht="30" customHeight="1" thickBot="1" x14ac:dyDescent="0.3">
      <c r="A1215" s="21"/>
      <c r="B1215" s="21"/>
      <c r="C1215" s="21"/>
      <c r="D1215" s="21"/>
      <c r="E1215" s="21"/>
      <c r="F1215" s="21"/>
      <c r="G1215" s="21" t="s">
        <v>58</v>
      </c>
      <c r="H1215" s="26">
        <v>6</v>
      </c>
      <c r="I1215" s="21" t="s">
        <v>57</v>
      </c>
      <c r="J1215" s="25">
        <v>265.62</v>
      </c>
    </row>
    <row r="1216" spans="1:10" ht="1.05" customHeight="1" thickTop="1" x14ac:dyDescent="0.25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</row>
    <row r="1217" spans="1:10" ht="18" customHeight="1" x14ac:dyDescent="0.25">
      <c r="A1217" s="51" t="s">
        <v>359</v>
      </c>
      <c r="B1217" s="48" t="s">
        <v>85</v>
      </c>
      <c r="C1217" s="51" t="s">
        <v>84</v>
      </c>
      <c r="D1217" s="51" t="s">
        <v>10</v>
      </c>
      <c r="E1217" s="50" t="s">
        <v>83</v>
      </c>
      <c r="F1217" s="50"/>
      <c r="G1217" s="49" t="s">
        <v>82</v>
      </c>
      <c r="H1217" s="48" t="s">
        <v>81</v>
      </c>
      <c r="I1217" s="48" t="s">
        <v>80</v>
      </c>
      <c r="J1217" s="48" t="s">
        <v>79</v>
      </c>
    </row>
    <row r="1218" spans="1:10" ht="39" customHeight="1" x14ac:dyDescent="0.25">
      <c r="A1218" s="46" t="s">
        <v>78</v>
      </c>
      <c r="B1218" s="47" t="s">
        <v>358</v>
      </c>
      <c r="C1218" s="46" t="s">
        <v>67</v>
      </c>
      <c r="D1218" s="46" t="s">
        <v>357</v>
      </c>
      <c r="E1218" s="45" t="s">
        <v>356</v>
      </c>
      <c r="F1218" s="45"/>
      <c r="G1218" s="44" t="s">
        <v>115</v>
      </c>
      <c r="H1218" s="43">
        <v>1</v>
      </c>
      <c r="I1218" s="42">
        <v>32.01</v>
      </c>
      <c r="J1218" s="42">
        <v>32.01</v>
      </c>
    </row>
    <row r="1219" spans="1:10" ht="25.95" customHeight="1" x14ac:dyDescent="0.25">
      <c r="A1219" s="40" t="s">
        <v>74</v>
      </c>
      <c r="B1219" s="41" t="s">
        <v>355</v>
      </c>
      <c r="C1219" s="40" t="s">
        <v>67</v>
      </c>
      <c r="D1219" s="40" t="s">
        <v>354</v>
      </c>
      <c r="E1219" s="39" t="s">
        <v>71</v>
      </c>
      <c r="F1219" s="39"/>
      <c r="G1219" s="38" t="s">
        <v>70</v>
      </c>
      <c r="H1219" s="37">
        <v>7.5800000000000006E-2</v>
      </c>
      <c r="I1219" s="36">
        <v>19.89</v>
      </c>
      <c r="J1219" s="36">
        <v>1.5</v>
      </c>
    </row>
    <row r="1220" spans="1:10" ht="25.95" customHeight="1" x14ac:dyDescent="0.25">
      <c r="A1220" s="40" t="s">
        <v>74</v>
      </c>
      <c r="B1220" s="41" t="s">
        <v>353</v>
      </c>
      <c r="C1220" s="40" t="s">
        <v>67</v>
      </c>
      <c r="D1220" s="40" t="s">
        <v>352</v>
      </c>
      <c r="E1220" s="39" t="s">
        <v>71</v>
      </c>
      <c r="F1220" s="39"/>
      <c r="G1220" s="38" t="s">
        <v>70</v>
      </c>
      <c r="H1220" s="37">
        <v>7.5800000000000006E-2</v>
      </c>
      <c r="I1220" s="36">
        <v>24.24</v>
      </c>
      <c r="J1220" s="36">
        <v>1.83</v>
      </c>
    </row>
    <row r="1221" spans="1:10" ht="25.95" customHeight="1" x14ac:dyDescent="0.25">
      <c r="A1221" s="34" t="s">
        <v>69</v>
      </c>
      <c r="B1221" s="35" t="s">
        <v>351</v>
      </c>
      <c r="C1221" s="34" t="s">
        <v>67</v>
      </c>
      <c r="D1221" s="34" t="s">
        <v>350</v>
      </c>
      <c r="E1221" s="33" t="s">
        <v>65</v>
      </c>
      <c r="F1221" s="33"/>
      <c r="G1221" s="32" t="s">
        <v>115</v>
      </c>
      <c r="H1221" s="31">
        <v>1.0353000000000001</v>
      </c>
      <c r="I1221" s="30">
        <v>27.59</v>
      </c>
      <c r="J1221" s="30">
        <v>28.56</v>
      </c>
    </row>
    <row r="1222" spans="1:10" ht="24" customHeight="1" x14ac:dyDescent="0.25">
      <c r="A1222" s="34" t="s">
        <v>69</v>
      </c>
      <c r="B1222" s="35" t="s">
        <v>349</v>
      </c>
      <c r="C1222" s="34" t="s">
        <v>67</v>
      </c>
      <c r="D1222" s="34" t="s">
        <v>348</v>
      </c>
      <c r="E1222" s="33" t="s">
        <v>65</v>
      </c>
      <c r="F1222" s="33"/>
      <c r="G1222" s="32" t="s">
        <v>107</v>
      </c>
      <c r="H1222" s="31">
        <v>4.2000000000000003E-2</v>
      </c>
      <c r="I1222" s="30">
        <v>2.89</v>
      </c>
      <c r="J1222" s="30">
        <v>0.12</v>
      </c>
    </row>
    <row r="1223" spans="1:10" x14ac:dyDescent="0.25">
      <c r="A1223" s="29"/>
      <c r="B1223" s="29"/>
      <c r="C1223" s="29"/>
      <c r="D1223" s="29"/>
      <c r="E1223" s="29" t="s">
        <v>63</v>
      </c>
      <c r="F1223" s="27">
        <v>2.65</v>
      </c>
      <c r="G1223" s="29" t="s">
        <v>62</v>
      </c>
      <c r="H1223" s="27">
        <v>0</v>
      </c>
      <c r="I1223" s="29" t="s">
        <v>61</v>
      </c>
      <c r="J1223" s="27">
        <v>2.65</v>
      </c>
    </row>
    <row r="1224" spans="1:10" x14ac:dyDescent="0.25">
      <c r="A1224" s="29"/>
      <c r="B1224" s="29"/>
      <c r="C1224" s="29"/>
      <c r="D1224" s="29"/>
      <c r="E1224" s="29" t="s">
        <v>60</v>
      </c>
      <c r="F1224" s="27">
        <v>7.32</v>
      </c>
      <c r="G1224" s="29"/>
      <c r="H1224" s="28" t="s">
        <v>59</v>
      </c>
      <c r="I1224" s="28"/>
      <c r="J1224" s="27">
        <v>39.33</v>
      </c>
    </row>
    <row r="1225" spans="1:10" ht="30" customHeight="1" thickBot="1" x14ac:dyDescent="0.3">
      <c r="A1225" s="21"/>
      <c r="B1225" s="21"/>
      <c r="C1225" s="21"/>
      <c r="D1225" s="21"/>
      <c r="E1225" s="21"/>
      <c r="F1225" s="21"/>
      <c r="G1225" s="21" t="s">
        <v>58</v>
      </c>
      <c r="H1225" s="26">
        <v>15</v>
      </c>
      <c r="I1225" s="21" t="s">
        <v>57</v>
      </c>
      <c r="J1225" s="25">
        <v>589.95000000000005</v>
      </c>
    </row>
    <row r="1226" spans="1:10" ht="1.05" customHeight="1" thickTop="1" x14ac:dyDescent="0.25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</row>
    <row r="1227" spans="1:10" ht="24" customHeight="1" x14ac:dyDescent="0.25">
      <c r="A1227" s="53" t="s">
        <v>347</v>
      </c>
      <c r="B1227" s="53"/>
      <c r="C1227" s="53"/>
      <c r="D1227" s="53" t="s">
        <v>346</v>
      </c>
      <c r="E1227" s="53"/>
      <c r="F1227" s="55"/>
      <c r="G1227" s="55"/>
      <c r="H1227" s="54"/>
      <c r="I1227" s="53"/>
      <c r="J1227" s="52">
        <v>18238.740000000002</v>
      </c>
    </row>
    <row r="1228" spans="1:10" ht="18" customHeight="1" x14ac:dyDescent="0.25">
      <c r="A1228" s="51" t="s">
        <v>345</v>
      </c>
      <c r="B1228" s="48" t="s">
        <v>85</v>
      </c>
      <c r="C1228" s="51" t="s">
        <v>84</v>
      </c>
      <c r="D1228" s="51" t="s">
        <v>10</v>
      </c>
      <c r="E1228" s="50" t="s">
        <v>83</v>
      </c>
      <c r="F1228" s="50"/>
      <c r="G1228" s="49" t="s">
        <v>82</v>
      </c>
      <c r="H1228" s="48" t="s">
        <v>81</v>
      </c>
      <c r="I1228" s="48" t="s">
        <v>80</v>
      </c>
      <c r="J1228" s="48" t="s">
        <v>79</v>
      </c>
    </row>
    <row r="1229" spans="1:10" ht="39" customHeight="1" x14ac:dyDescent="0.25">
      <c r="A1229" s="46" t="s">
        <v>78</v>
      </c>
      <c r="B1229" s="47" t="s">
        <v>344</v>
      </c>
      <c r="C1229" s="46" t="s">
        <v>67</v>
      </c>
      <c r="D1229" s="46" t="s">
        <v>343</v>
      </c>
      <c r="E1229" s="45" t="s">
        <v>261</v>
      </c>
      <c r="F1229" s="45"/>
      <c r="G1229" s="44" t="s">
        <v>75</v>
      </c>
      <c r="H1229" s="43">
        <v>1</v>
      </c>
      <c r="I1229" s="42">
        <v>866.95</v>
      </c>
      <c r="J1229" s="42">
        <v>866.95</v>
      </c>
    </row>
    <row r="1230" spans="1:10" ht="24" customHeight="1" x14ac:dyDescent="0.25">
      <c r="A1230" s="40" t="s">
        <v>74</v>
      </c>
      <c r="B1230" s="41" t="s">
        <v>182</v>
      </c>
      <c r="C1230" s="40" t="s">
        <v>67</v>
      </c>
      <c r="D1230" s="40" t="s">
        <v>181</v>
      </c>
      <c r="E1230" s="39" t="s">
        <v>71</v>
      </c>
      <c r="F1230" s="39"/>
      <c r="G1230" s="38" t="s">
        <v>70</v>
      </c>
      <c r="H1230" s="37">
        <v>0.35630000000000001</v>
      </c>
      <c r="I1230" s="36">
        <v>24.33</v>
      </c>
      <c r="J1230" s="36">
        <v>8.66</v>
      </c>
    </row>
    <row r="1231" spans="1:10" ht="24" customHeight="1" x14ac:dyDescent="0.25">
      <c r="A1231" s="40" t="s">
        <v>74</v>
      </c>
      <c r="B1231" s="41" t="s">
        <v>73</v>
      </c>
      <c r="C1231" s="40" t="s">
        <v>67</v>
      </c>
      <c r="D1231" s="40" t="s">
        <v>72</v>
      </c>
      <c r="E1231" s="39" t="s">
        <v>71</v>
      </c>
      <c r="F1231" s="39"/>
      <c r="G1231" s="38" t="s">
        <v>70</v>
      </c>
      <c r="H1231" s="37">
        <v>0.1779</v>
      </c>
      <c r="I1231" s="36">
        <v>19.29</v>
      </c>
      <c r="J1231" s="36">
        <v>3.43</v>
      </c>
    </row>
    <row r="1232" spans="1:10" ht="25.95" customHeight="1" x14ac:dyDescent="0.25">
      <c r="A1232" s="34" t="s">
        <v>69</v>
      </c>
      <c r="B1232" s="35" t="s">
        <v>342</v>
      </c>
      <c r="C1232" s="34" t="s">
        <v>67</v>
      </c>
      <c r="D1232" s="34" t="s">
        <v>341</v>
      </c>
      <c r="E1232" s="33" t="s">
        <v>65</v>
      </c>
      <c r="F1232" s="33"/>
      <c r="G1232" s="32" t="s">
        <v>340</v>
      </c>
      <c r="H1232" s="31">
        <v>0.88290000000000002</v>
      </c>
      <c r="I1232" s="30">
        <v>35.15</v>
      </c>
      <c r="J1232" s="30">
        <v>31.03</v>
      </c>
    </row>
    <row r="1233" spans="1:10" ht="39" customHeight="1" x14ac:dyDescent="0.25">
      <c r="A1233" s="34" t="s">
        <v>69</v>
      </c>
      <c r="B1233" s="35" t="s">
        <v>339</v>
      </c>
      <c r="C1233" s="34" t="s">
        <v>67</v>
      </c>
      <c r="D1233" s="34" t="s">
        <v>338</v>
      </c>
      <c r="E1233" s="33" t="s">
        <v>65</v>
      </c>
      <c r="F1233" s="33"/>
      <c r="G1233" s="32" t="s">
        <v>75</v>
      </c>
      <c r="H1233" s="31">
        <v>1</v>
      </c>
      <c r="I1233" s="30">
        <v>620.91</v>
      </c>
      <c r="J1233" s="30">
        <v>620.91</v>
      </c>
    </row>
    <row r="1234" spans="1:10" ht="39" customHeight="1" x14ac:dyDescent="0.25">
      <c r="A1234" s="34" t="s">
        <v>69</v>
      </c>
      <c r="B1234" s="35" t="s">
        <v>337</v>
      </c>
      <c r="C1234" s="34" t="s">
        <v>67</v>
      </c>
      <c r="D1234" s="34" t="s">
        <v>336</v>
      </c>
      <c r="E1234" s="33" t="s">
        <v>65</v>
      </c>
      <c r="F1234" s="33"/>
      <c r="G1234" s="32" t="s">
        <v>107</v>
      </c>
      <c r="H1234" s="31">
        <v>4.8166000000000002</v>
      </c>
      <c r="I1234" s="30">
        <v>0.73</v>
      </c>
      <c r="J1234" s="30">
        <v>3.51</v>
      </c>
    </row>
    <row r="1235" spans="1:10" ht="39" customHeight="1" x14ac:dyDescent="0.25">
      <c r="A1235" s="34" t="s">
        <v>69</v>
      </c>
      <c r="B1235" s="35" t="s">
        <v>335</v>
      </c>
      <c r="C1235" s="34" t="s">
        <v>67</v>
      </c>
      <c r="D1235" s="34" t="s">
        <v>334</v>
      </c>
      <c r="E1235" s="33" t="s">
        <v>65</v>
      </c>
      <c r="F1235" s="33"/>
      <c r="G1235" s="32" t="s">
        <v>115</v>
      </c>
      <c r="H1235" s="31">
        <v>6.8503999999999996</v>
      </c>
      <c r="I1235" s="30">
        <v>29.11</v>
      </c>
      <c r="J1235" s="30">
        <v>199.41</v>
      </c>
    </row>
    <row r="1236" spans="1:10" x14ac:dyDescent="0.25">
      <c r="A1236" s="29"/>
      <c r="B1236" s="29"/>
      <c r="C1236" s="29"/>
      <c r="D1236" s="29"/>
      <c r="E1236" s="29" t="s">
        <v>63</v>
      </c>
      <c r="F1236" s="27">
        <v>9.36</v>
      </c>
      <c r="G1236" s="29" t="s">
        <v>62</v>
      </c>
      <c r="H1236" s="27">
        <v>0</v>
      </c>
      <c r="I1236" s="29" t="s">
        <v>61</v>
      </c>
      <c r="J1236" s="27">
        <v>9.36</v>
      </c>
    </row>
    <row r="1237" spans="1:10" x14ac:dyDescent="0.25">
      <c r="A1237" s="29"/>
      <c r="B1237" s="29"/>
      <c r="C1237" s="29"/>
      <c r="D1237" s="29"/>
      <c r="E1237" s="29" t="s">
        <v>60</v>
      </c>
      <c r="F1237" s="27">
        <v>198.35</v>
      </c>
      <c r="G1237" s="29"/>
      <c r="H1237" s="28" t="s">
        <v>59</v>
      </c>
      <c r="I1237" s="28"/>
      <c r="J1237" s="27">
        <v>1065.3</v>
      </c>
    </row>
    <row r="1238" spans="1:10" ht="30" customHeight="1" thickBot="1" x14ac:dyDescent="0.3">
      <c r="A1238" s="21"/>
      <c r="B1238" s="21"/>
      <c r="C1238" s="21"/>
      <c r="D1238" s="21"/>
      <c r="E1238" s="21"/>
      <c r="F1238" s="21"/>
      <c r="G1238" s="21" t="s">
        <v>58</v>
      </c>
      <c r="H1238" s="26">
        <v>15.88</v>
      </c>
      <c r="I1238" s="21" t="s">
        <v>57</v>
      </c>
      <c r="J1238" s="25">
        <v>16916.96</v>
      </c>
    </row>
    <row r="1239" spans="1:10" ht="1.05" customHeight="1" thickTop="1" x14ac:dyDescent="0.25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</row>
    <row r="1240" spans="1:10" ht="18" customHeight="1" x14ac:dyDescent="0.25">
      <c r="A1240" s="51" t="s">
        <v>333</v>
      </c>
      <c r="B1240" s="48" t="s">
        <v>85</v>
      </c>
      <c r="C1240" s="51" t="s">
        <v>84</v>
      </c>
      <c r="D1240" s="51" t="s">
        <v>10</v>
      </c>
      <c r="E1240" s="50" t="s">
        <v>83</v>
      </c>
      <c r="F1240" s="50"/>
      <c r="G1240" s="49" t="s">
        <v>82</v>
      </c>
      <c r="H1240" s="48" t="s">
        <v>81</v>
      </c>
      <c r="I1240" s="48" t="s">
        <v>80</v>
      </c>
      <c r="J1240" s="48" t="s">
        <v>79</v>
      </c>
    </row>
    <row r="1241" spans="1:10" ht="39" customHeight="1" x14ac:dyDescent="0.25">
      <c r="A1241" s="46" t="s">
        <v>78</v>
      </c>
      <c r="B1241" s="47" t="s">
        <v>332</v>
      </c>
      <c r="C1241" s="46" t="s">
        <v>67</v>
      </c>
      <c r="D1241" s="46" t="s">
        <v>331</v>
      </c>
      <c r="E1241" s="45" t="s">
        <v>261</v>
      </c>
      <c r="F1241" s="45"/>
      <c r="G1241" s="44" t="s">
        <v>107</v>
      </c>
      <c r="H1241" s="43">
        <v>1</v>
      </c>
      <c r="I1241" s="42">
        <v>111.06</v>
      </c>
      <c r="J1241" s="42">
        <v>111.06</v>
      </c>
    </row>
    <row r="1242" spans="1:10" ht="25.95" customHeight="1" x14ac:dyDescent="0.25">
      <c r="A1242" s="40" t="s">
        <v>74</v>
      </c>
      <c r="B1242" s="41" t="s">
        <v>325</v>
      </c>
      <c r="C1242" s="40" t="s">
        <v>67</v>
      </c>
      <c r="D1242" s="40" t="s">
        <v>324</v>
      </c>
      <c r="E1242" s="39" t="s">
        <v>71</v>
      </c>
      <c r="F1242" s="39"/>
      <c r="G1242" s="38" t="s">
        <v>70</v>
      </c>
      <c r="H1242" s="37">
        <v>0.76700000000000002</v>
      </c>
      <c r="I1242" s="36">
        <v>22.91</v>
      </c>
      <c r="J1242" s="36">
        <v>17.57</v>
      </c>
    </row>
    <row r="1243" spans="1:10" ht="24" customHeight="1" x14ac:dyDescent="0.25">
      <c r="A1243" s="40" t="s">
        <v>74</v>
      </c>
      <c r="B1243" s="41" t="s">
        <v>73</v>
      </c>
      <c r="C1243" s="40" t="s">
        <v>67</v>
      </c>
      <c r="D1243" s="40" t="s">
        <v>72</v>
      </c>
      <c r="E1243" s="39" t="s">
        <v>71</v>
      </c>
      <c r="F1243" s="39"/>
      <c r="G1243" s="38" t="s">
        <v>70</v>
      </c>
      <c r="H1243" s="37">
        <v>0.38400000000000001</v>
      </c>
      <c r="I1243" s="36">
        <v>19.29</v>
      </c>
      <c r="J1243" s="36">
        <v>7.4</v>
      </c>
    </row>
    <row r="1244" spans="1:10" ht="64.95" customHeight="1" x14ac:dyDescent="0.25">
      <c r="A1244" s="34" t="s">
        <v>69</v>
      </c>
      <c r="B1244" s="35" t="s">
        <v>330</v>
      </c>
      <c r="C1244" s="34" t="s">
        <v>67</v>
      </c>
      <c r="D1244" s="34" t="s">
        <v>329</v>
      </c>
      <c r="E1244" s="33" t="s">
        <v>65</v>
      </c>
      <c r="F1244" s="33"/>
      <c r="G1244" s="32" t="s">
        <v>321</v>
      </c>
      <c r="H1244" s="31">
        <v>1</v>
      </c>
      <c r="I1244" s="30">
        <v>86.09</v>
      </c>
      <c r="J1244" s="30">
        <v>86.09</v>
      </c>
    </row>
    <row r="1245" spans="1:10" x14ac:dyDescent="0.25">
      <c r="A1245" s="29"/>
      <c r="B1245" s="29"/>
      <c r="C1245" s="29"/>
      <c r="D1245" s="29"/>
      <c r="E1245" s="29" t="s">
        <v>63</v>
      </c>
      <c r="F1245" s="27">
        <v>19.21</v>
      </c>
      <c r="G1245" s="29" t="s">
        <v>62</v>
      </c>
      <c r="H1245" s="27">
        <v>0</v>
      </c>
      <c r="I1245" s="29" t="s">
        <v>61</v>
      </c>
      <c r="J1245" s="27">
        <v>19.21</v>
      </c>
    </row>
    <row r="1246" spans="1:10" x14ac:dyDescent="0.25">
      <c r="A1246" s="29"/>
      <c r="B1246" s="29"/>
      <c r="C1246" s="29"/>
      <c r="D1246" s="29"/>
      <c r="E1246" s="29" t="s">
        <v>60</v>
      </c>
      <c r="F1246" s="27">
        <v>25.41</v>
      </c>
      <c r="G1246" s="29"/>
      <c r="H1246" s="28" t="s">
        <v>59</v>
      </c>
      <c r="I1246" s="28"/>
      <c r="J1246" s="27">
        <v>136.47</v>
      </c>
    </row>
    <row r="1247" spans="1:10" ht="30" customHeight="1" thickBot="1" x14ac:dyDescent="0.3">
      <c r="A1247" s="21"/>
      <c r="B1247" s="21"/>
      <c r="C1247" s="21"/>
      <c r="D1247" s="21"/>
      <c r="E1247" s="21"/>
      <c r="F1247" s="21"/>
      <c r="G1247" s="21" t="s">
        <v>58</v>
      </c>
      <c r="H1247" s="26">
        <v>8</v>
      </c>
      <c r="I1247" s="21" t="s">
        <v>57</v>
      </c>
      <c r="J1247" s="25">
        <v>1091.76</v>
      </c>
    </row>
    <row r="1248" spans="1:10" ht="1.05" customHeight="1" thickTop="1" x14ac:dyDescent="0.25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</row>
    <row r="1249" spans="1:10" ht="18" customHeight="1" x14ac:dyDescent="0.25">
      <c r="A1249" s="51" t="s">
        <v>328</v>
      </c>
      <c r="B1249" s="48" t="s">
        <v>85</v>
      </c>
      <c r="C1249" s="51" t="s">
        <v>84</v>
      </c>
      <c r="D1249" s="51" t="s">
        <v>10</v>
      </c>
      <c r="E1249" s="50" t="s">
        <v>83</v>
      </c>
      <c r="F1249" s="50"/>
      <c r="G1249" s="49" t="s">
        <v>82</v>
      </c>
      <c r="H1249" s="48" t="s">
        <v>81</v>
      </c>
      <c r="I1249" s="48" t="s">
        <v>80</v>
      </c>
      <c r="J1249" s="48" t="s">
        <v>79</v>
      </c>
    </row>
    <row r="1250" spans="1:10" ht="39" customHeight="1" x14ac:dyDescent="0.25">
      <c r="A1250" s="46" t="s">
        <v>78</v>
      </c>
      <c r="B1250" s="47" t="s">
        <v>327</v>
      </c>
      <c r="C1250" s="46" t="s">
        <v>67</v>
      </c>
      <c r="D1250" s="46" t="s">
        <v>326</v>
      </c>
      <c r="E1250" s="45" t="s">
        <v>261</v>
      </c>
      <c r="F1250" s="45"/>
      <c r="G1250" s="44" t="s">
        <v>107</v>
      </c>
      <c r="H1250" s="43">
        <v>1</v>
      </c>
      <c r="I1250" s="42">
        <v>93.6</v>
      </c>
      <c r="J1250" s="42">
        <v>93.6</v>
      </c>
    </row>
    <row r="1251" spans="1:10" ht="25.95" customHeight="1" x14ac:dyDescent="0.25">
      <c r="A1251" s="40" t="s">
        <v>74</v>
      </c>
      <c r="B1251" s="41" t="s">
        <v>325</v>
      </c>
      <c r="C1251" s="40" t="s">
        <v>67</v>
      </c>
      <c r="D1251" s="40" t="s">
        <v>324</v>
      </c>
      <c r="E1251" s="39" t="s">
        <v>71</v>
      </c>
      <c r="F1251" s="39"/>
      <c r="G1251" s="38" t="s">
        <v>70</v>
      </c>
      <c r="H1251" s="37">
        <v>0.76700000000000002</v>
      </c>
      <c r="I1251" s="36">
        <v>22.91</v>
      </c>
      <c r="J1251" s="36">
        <v>17.57</v>
      </c>
    </row>
    <row r="1252" spans="1:10" ht="24" customHeight="1" x14ac:dyDescent="0.25">
      <c r="A1252" s="40" t="s">
        <v>74</v>
      </c>
      <c r="B1252" s="41" t="s">
        <v>73</v>
      </c>
      <c r="C1252" s="40" t="s">
        <v>67</v>
      </c>
      <c r="D1252" s="40" t="s">
        <v>72</v>
      </c>
      <c r="E1252" s="39" t="s">
        <v>71</v>
      </c>
      <c r="F1252" s="39"/>
      <c r="G1252" s="38" t="s">
        <v>70</v>
      </c>
      <c r="H1252" s="37">
        <v>0.38400000000000001</v>
      </c>
      <c r="I1252" s="36">
        <v>19.29</v>
      </c>
      <c r="J1252" s="36">
        <v>7.4</v>
      </c>
    </row>
    <row r="1253" spans="1:10" ht="52.05" customHeight="1" x14ac:dyDescent="0.25">
      <c r="A1253" s="34" t="s">
        <v>69</v>
      </c>
      <c r="B1253" s="35" t="s">
        <v>323</v>
      </c>
      <c r="C1253" s="34" t="s">
        <v>67</v>
      </c>
      <c r="D1253" s="34" t="s">
        <v>322</v>
      </c>
      <c r="E1253" s="33" t="s">
        <v>65</v>
      </c>
      <c r="F1253" s="33"/>
      <c r="G1253" s="32" t="s">
        <v>321</v>
      </c>
      <c r="H1253" s="31">
        <v>1</v>
      </c>
      <c r="I1253" s="30">
        <v>68.63</v>
      </c>
      <c r="J1253" s="30">
        <v>68.63</v>
      </c>
    </row>
    <row r="1254" spans="1:10" x14ac:dyDescent="0.25">
      <c r="A1254" s="29"/>
      <c r="B1254" s="29"/>
      <c r="C1254" s="29"/>
      <c r="D1254" s="29"/>
      <c r="E1254" s="29" t="s">
        <v>63</v>
      </c>
      <c r="F1254" s="27">
        <v>19.21</v>
      </c>
      <c r="G1254" s="29" t="s">
        <v>62</v>
      </c>
      <c r="H1254" s="27">
        <v>0</v>
      </c>
      <c r="I1254" s="29" t="s">
        <v>61</v>
      </c>
      <c r="J1254" s="27">
        <v>19.21</v>
      </c>
    </row>
    <row r="1255" spans="1:10" x14ac:dyDescent="0.25">
      <c r="A1255" s="29"/>
      <c r="B1255" s="29"/>
      <c r="C1255" s="29"/>
      <c r="D1255" s="29"/>
      <c r="E1255" s="29" t="s">
        <v>60</v>
      </c>
      <c r="F1255" s="27">
        <v>21.41</v>
      </c>
      <c r="G1255" s="29"/>
      <c r="H1255" s="28" t="s">
        <v>59</v>
      </c>
      <c r="I1255" s="28"/>
      <c r="J1255" s="27">
        <v>115.01</v>
      </c>
    </row>
    <row r="1256" spans="1:10" ht="30" customHeight="1" thickBot="1" x14ac:dyDescent="0.3">
      <c r="A1256" s="21"/>
      <c r="B1256" s="21"/>
      <c r="C1256" s="21"/>
      <c r="D1256" s="21"/>
      <c r="E1256" s="21"/>
      <c r="F1256" s="21"/>
      <c r="G1256" s="21" t="s">
        <v>58</v>
      </c>
      <c r="H1256" s="26">
        <v>2</v>
      </c>
      <c r="I1256" s="21" t="s">
        <v>57</v>
      </c>
      <c r="J1256" s="25">
        <v>230.02</v>
      </c>
    </row>
    <row r="1257" spans="1:10" ht="1.05" customHeight="1" thickTop="1" x14ac:dyDescent="0.25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</row>
    <row r="1258" spans="1:10" ht="24" customHeight="1" x14ac:dyDescent="0.25">
      <c r="A1258" s="53" t="s">
        <v>28</v>
      </c>
      <c r="B1258" s="53"/>
      <c r="C1258" s="53"/>
      <c r="D1258" s="53" t="s">
        <v>29</v>
      </c>
      <c r="E1258" s="53"/>
      <c r="F1258" s="55"/>
      <c r="G1258" s="55"/>
      <c r="H1258" s="54"/>
      <c r="I1258" s="53"/>
      <c r="J1258" s="52">
        <v>250936.26</v>
      </c>
    </row>
    <row r="1259" spans="1:10" ht="24" customHeight="1" x14ac:dyDescent="0.25">
      <c r="A1259" s="53" t="s">
        <v>320</v>
      </c>
      <c r="B1259" s="53"/>
      <c r="C1259" s="53"/>
      <c r="D1259" s="53" t="s">
        <v>319</v>
      </c>
      <c r="E1259" s="53"/>
      <c r="F1259" s="55"/>
      <c r="G1259" s="55"/>
      <c r="H1259" s="54"/>
      <c r="I1259" s="53"/>
      <c r="J1259" s="52">
        <v>44926.67</v>
      </c>
    </row>
    <row r="1260" spans="1:10" ht="18" customHeight="1" x14ac:dyDescent="0.25">
      <c r="A1260" s="51" t="s">
        <v>318</v>
      </c>
      <c r="B1260" s="48" t="s">
        <v>85</v>
      </c>
      <c r="C1260" s="51" t="s">
        <v>84</v>
      </c>
      <c r="D1260" s="51" t="s">
        <v>10</v>
      </c>
      <c r="E1260" s="50" t="s">
        <v>83</v>
      </c>
      <c r="F1260" s="50"/>
      <c r="G1260" s="49" t="s">
        <v>82</v>
      </c>
      <c r="H1260" s="48" t="s">
        <v>81</v>
      </c>
      <c r="I1260" s="48" t="s">
        <v>80</v>
      </c>
      <c r="J1260" s="48" t="s">
        <v>79</v>
      </c>
    </row>
    <row r="1261" spans="1:10" ht="39" customHeight="1" x14ac:dyDescent="0.25">
      <c r="A1261" s="46" t="s">
        <v>78</v>
      </c>
      <c r="B1261" s="47" t="s">
        <v>317</v>
      </c>
      <c r="C1261" s="46" t="s">
        <v>67</v>
      </c>
      <c r="D1261" s="46" t="s">
        <v>316</v>
      </c>
      <c r="E1261" s="45" t="s">
        <v>315</v>
      </c>
      <c r="F1261" s="45"/>
      <c r="G1261" s="44" t="s">
        <v>75</v>
      </c>
      <c r="H1261" s="43">
        <v>1</v>
      </c>
      <c r="I1261" s="42">
        <v>114.97</v>
      </c>
      <c r="J1261" s="42">
        <v>114.97</v>
      </c>
    </row>
    <row r="1262" spans="1:10" ht="24" customHeight="1" x14ac:dyDescent="0.25">
      <c r="A1262" s="40" t="s">
        <v>74</v>
      </c>
      <c r="B1262" s="41" t="s">
        <v>182</v>
      </c>
      <c r="C1262" s="40" t="s">
        <v>67</v>
      </c>
      <c r="D1262" s="40" t="s">
        <v>181</v>
      </c>
      <c r="E1262" s="39" t="s">
        <v>71</v>
      </c>
      <c r="F1262" s="39"/>
      <c r="G1262" s="38" t="s">
        <v>70</v>
      </c>
      <c r="H1262" s="37">
        <v>0.74</v>
      </c>
      <c r="I1262" s="36">
        <v>24.33</v>
      </c>
      <c r="J1262" s="36">
        <v>18</v>
      </c>
    </row>
    <row r="1263" spans="1:10" ht="24" customHeight="1" x14ac:dyDescent="0.25">
      <c r="A1263" s="40" t="s">
        <v>74</v>
      </c>
      <c r="B1263" s="41" t="s">
        <v>73</v>
      </c>
      <c r="C1263" s="40" t="s">
        <v>67</v>
      </c>
      <c r="D1263" s="40" t="s">
        <v>72</v>
      </c>
      <c r="E1263" s="39" t="s">
        <v>71</v>
      </c>
      <c r="F1263" s="39"/>
      <c r="G1263" s="38" t="s">
        <v>70</v>
      </c>
      <c r="H1263" s="37">
        <v>0.74</v>
      </c>
      <c r="I1263" s="36">
        <v>19.29</v>
      </c>
      <c r="J1263" s="36">
        <v>14.27</v>
      </c>
    </row>
    <row r="1264" spans="1:10" ht="52.05" customHeight="1" x14ac:dyDescent="0.25">
      <c r="A1264" s="40" t="s">
        <v>74</v>
      </c>
      <c r="B1264" s="41" t="s">
        <v>314</v>
      </c>
      <c r="C1264" s="40" t="s">
        <v>67</v>
      </c>
      <c r="D1264" s="40" t="s">
        <v>313</v>
      </c>
      <c r="E1264" s="39" t="s">
        <v>71</v>
      </c>
      <c r="F1264" s="39"/>
      <c r="G1264" s="38" t="s">
        <v>135</v>
      </c>
      <c r="H1264" s="37">
        <v>1.2500000000000001E-2</v>
      </c>
      <c r="I1264" s="36">
        <v>542.13</v>
      </c>
      <c r="J1264" s="36">
        <v>6.77</v>
      </c>
    </row>
    <row r="1265" spans="1:10" ht="25.95" customHeight="1" x14ac:dyDescent="0.25">
      <c r="A1265" s="34" t="s">
        <v>69</v>
      </c>
      <c r="B1265" s="35" t="s">
        <v>312</v>
      </c>
      <c r="C1265" s="34" t="s">
        <v>67</v>
      </c>
      <c r="D1265" s="34" t="s">
        <v>311</v>
      </c>
      <c r="E1265" s="33" t="s">
        <v>65</v>
      </c>
      <c r="F1265" s="33"/>
      <c r="G1265" s="32" t="s">
        <v>107</v>
      </c>
      <c r="H1265" s="31">
        <v>1.55</v>
      </c>
      <c r="I1265" s="30">
        <v>2.5299999999999998</v>
      </c>
      <c r="J1265" s="30">
        <v>3.92</v>
      </c>
    </row>
    <row r="1266" spans="1:10" ht="25.95" customHeight="1" x14ac:dyDescent="0.25">
      <c r="A1266" s="34" t="s">
        <v>69</v>
      </c>
      <c r="B1266" s="35" t="s">
        <v>310</v>
      </c>
      <c r="C1266" s="34" t="s">
        <v>67</v>
      </c>
      <c r="D1266" s="34" t="s">
        <v>309</v>
      </c>
      <c r="E1266" s="33" t="s">
        <v>65</v>
      </c>
      <c r="F1266" s="33"/>
      <c r="G1266" s="32" t="s">
        <v>107</v>
      </c>
      <c r="H1266" s="31">
        <v>15.51</v>
      </c>
      <c r="I1266" s="30">
        <v>4.21</v>
      </c>
      <c r="J1266" s="30">
        <v>65.290000000000006</v>
      </c>
    </row>
    <row r="1267" spans="1:10" ht="25.95" customHeight="1" x14ac:dyDescent="0.25">
      <c r="A1267" s="34" t="s">
        <v>69</v>
      </c>
      <c r="B1267" s="35" t="s">
        <v>308</v>
      </c>
      <c r="C1267" s="34" t="s">
        <v>67</v>
      </c>
      <c r="D1267" s="34" t="s">
        <v>307</v>
      </c>
      <c r="E1267" s="33" t="s">
        <v>65</v>
      </c>
      <c r="F1267" s="33"/>
      <c r="G1267" s="32" t="s">
        <v>107</v>
      </c>
      <c r="H1267" s="31">
        <v>1.29</v>
      </c>
      <c r="I1267" s="30">
        <v>5.21</v>
      </c>
      <c r="J1267" s="30">
        <v>6.72</v>
      </c>
    </row>
    <row r="1268" spans="1:10" x14ac:dyDescent="0.25">
      <c r="A1268" s="29"/>
      <c r="B1268" s="29"/>
      <c r="C1268" s="29"/>
      <c r="D1268" s="29"/>
      <c r="E1268" s="29" t="s">
        <v>63</v>
      </c>
      <c r="F1268" s="27">
        <v>25.44</v>
      </c>
      <c r="G1268" s="29" t="s">
        <v>62</v>
      </c>
      <c r="H1268" s="27">
        <v>0</v>
      </c>
      <c r="I1268" s="29" t="s">
        <v>61</v>
      </c>
      <c r="J1268" s="27">
        <v>25.44</v>
      </c>
    </row>
    <row r="1269" spans="1:10" x14ac:dyDescent="0.25">
      <c r="A1269" s="29"/>
      <c r="B1269" s="29"/>
      <c r="C1269" s="29"/>
      <c r="D1269" s="29"/>
      <c r="E1269" s="29" t="s">
        <v>60</v>
      </c>
      <c r="F1269" s="27">
        <v>26.3</v>
      </c>
      <c r="G1269" s="29"/>
      <c r="H1269" s="28" t="s">
        <v>59</v>
      </c>
      <c r="I1269" s="28"/>
      <c r="J1269" s="27">
        <v>141.27000000000001</v>
      </c>
    </row>
    <row r="1270" spans="1:10" ht="30" customHeight="1" thickBot="1" x14ac:dyDescent="0.3">
      <c r="A1270" s="21"/>
      <c r="B1270" s="21"/>
      <c r="C1270" s="21"/>
      <c r="D1270" s="21"/>
      <c r="E1270" s="21"/>
      <c r="F1270" s="21"/>
      <c r="G1270" s="21" t="s">
        <v>58</v>
      </c>
      <c r="H1270" s="26">
        <v>210.36</v>
      </c>
      <c r="I1270" s="21" t="s">
        <v>57</v>
      </c>
      <c r="J1270" s="25">
        <v>29717.55</v>
      </c>
    </row>
    <row r="1271" spans="1:10" ht="1.05" customHeight="1" thickTop="1" x14ac:dyDescent="0.25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</row>
    <row r="1272" spans="1:10" ht="18" customHeight="1" x14ac:dyDescent="0.25">
      <c r="A1272" s="51" t="s">
        <v>306</v>
      </c>
      <c r="B1272" s="48" t="s">
        <v>85</v>
      </c>
      <c r="C1272" s="51" t="s">
        <v>84</v>
      </c>
      <c r="D1272" s="51" t="s">
        <v>10</v>
      </c>
      <c r="E1272" s="50" t="s">
        <v>83</v>
      </c>
      <c r="F1272" s="50"/>
      <c r="G1272" s="49" t="s">
        <v>82</v>
      </c>
      <c r="H1272" s="48" t="s">
        <v>81</v>
      </c>
      <c r="I1272" s="48" t="s">
        <v>80</v>
      </c>
      <c r="J1272" s="48" t="s">
        <v>79</v>
      </c>
    </row>
    <row r="1273" spans="1:10" ht="25.95" customHeight="1" x14ac:dyDescent="0.25">
      <c r="A1273" s="46" t="s">
        <v>78</v>
      </c>
      <c r="B1273" s="47" t="s">
        <v>305</v>
      </c>
      <c r="C1273" s="46" t="s">
        <v>67</v>
      </c>
      <c r="D1273" s="46" t="s">
        <v>304</v>
      </c>
      <c r="E1273" s="45" t="s">
        <v>303</v>
      </c>
      <c r="F1273" s="45"/>
      <c r="G1273" s="44" t="s">
        <v>75</v>
      </c>
      <c r="H1273" s="43">
        <v>1</v>
      </c>
      <c r="I1273" s="42">
        <v>11.33</v>
      </c>
      <c r="J1273" s="42">
        <v>11.33</v>
      </c>
    </row>
    <row r="1274" spans="1:10" ht="24" customHeight="1" x14ac:dyDescent="0.25">
      <c r="A1274" s="40" t="s">
        <v>74</v>
      </c>
      <c r="B1274" s="41" t="s">
        <v>302</v>
      </c>
      <c r="C1274" s="40" t="s">
        <v>67</v>
      </c>
      <c r="D1274" s="40" t="s">
        <v>301</v>
      </c>
      <c r="E1274" s="39" t="s">
        <v>71</v>
      </c>
      <c r="F1274" s="39"/>
      <c r="G1274" s="38" t="s">
        <v>70</v>
      </c>
      <c r="H1274" s="37">
        <v>0.16309999999999999</v>
      </c>
      <c r="I1274" s="36">
        <v>25.56</v>
      </c>
      <c r="J1274" s="36">
        <v>4.16</v>
      </c>
    </row>
    <row r="1275" spans="1:10" ht="24" customHeight="1" x14ac:dyDescent="0.25">
      <c r="A1275" s="40" t="s">
        <v>74</v>
      </c>
      <c r="B1275" s="41" t="s">
        <v>73</v>
      </c>
      <c r="C1275" s="40" t="s">
        <v>67</v>
      </c>
      <c r="D1275" s="40" t="s">
        <v>72</v>
      </c>
      <c r="E1275" s="39" t="s">
        <v>71</v>
      </c>
      <c r="F1275" s="39"/>
      <c r="G1275" s="38" t="s">
        <v>70</v>
      </c>
      <c r="H1275" s="37">
        <v>5.4399999999999997E-2</v>
      </c>
      <c r="I1275" s="36">
        <v>19.29</v>
      </c>
      <c r="J1275" s="36">
        <v>1.04</v>
      </c>
    </row>
    <row r="1276" spans="1:10" ht="24" customHeight="1" x14ac:dyDescent="0.25">
      <c r="A1276" s="34" t="s">
        <v>69</v>
      </c>
      <c r="B1276" s="35" t="s">
        <v>300</v>
      </c>
      <c r="C1276" s="34" t="s">
        <v>67</v>
      </c>
      <c r="D1276" s="34" t="s">
        <v>299</v>
      </c>
      <c r="E1276" s="33" t="s">
        <v>65</v>
      </c>
      <c r="F1276" s="33"/>
      <c r="G1276" s="32" t="s">
        <v>64</v>
      </c>
      <c r="H1276" s="31">
        <v>0.22850000000000001</v>
      </c>
      <c r="I1276" s="30">
        <v>26.87</v>
      </c>
      <c r="J1276" s="30">
        <v>6.13</v>
      </c>
    </row>
    <row r="1277" spans="1:10" x14ac:dyDescent="0.25">
      <c r="A1277" s="29"/>
      <c r="B1277" s="29"/>
      <c r="C1277" s="29"/>
      <c r="D1277" s="29"/>
      <c r="E1277" s="29" t="s">
        <v>63</v>
      </c>
      <c r="F1277" s="27">
        <v>3.87</v>
      </c>
      <c r="G1277" s="29" t="s">
        <v>62</v>
      </c>
      <c r="H1277" s="27">
        <v>0</v>
      </c>
      <c r="I1277" s="29" t="s">
        <v>61</v>
      </c>
      <c r="J1277" s="27">
        <v>3.87</v>
      </c>
    </row>
    <row r="1278" spans="1:10" x14ac:dyDescent="0.25">
      <c r="A1278" s="29"/>
      <c r="B1278" s="29"/>
      <c r="C1278" s="29"/>
      <c r="D1278" s="29"/>
      <c r="E1278" s="29" t="s">
        <v>60</v>
      </c>
      <c r="F1278" s="27">
        <v>2.59</v>
      </c>
      <c r="G1278" s="29"/>
      <c r="H1278" s="28" t="s">
        <v>59</v>
      </c>
      <c r="I1278" s="28"/>
      <c r="J1278" s="27">
        <v>13.92</v>
      </c>
    </row>
    <row r="1279" spans="1:10" ht="30" customHeight="1" thickBot="1" x14ac:dyDescent="0.3">
      <c r="A1279" s="21"/>
      <c r="B1279" s="21"/>
      <c r="C1279" s="21"/>
      <c r="D1279" s="21"/>
      <c r="E1279" s="21"/>
      <c r="F1279" s="21"/>
      <c r="G1279" s="21" t="s">
        <v>58</v>
      </c>
      <c r="H1279" s="26">
        <v>210.36</v>
      </c>
      <c r="I1279" s="21" t="s">
        <v>57</v>
      </c>
      <c r="J1279" s="25">
        <v>2928.21</v>
      </c>
    </row>
    <row r="1280" spans="1:10" ht="1.05" customHeight="1" thickTop="1" x14ac:dyDescent="0.25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</row>
    <row r="1281" spans="1:10" ht="18" customHeight="1" x14ac:dyDescent="0.25">
      <c r="A1281" s="51" t="s">
        <v>298</v>
      </c>
      <c r="B1281" s="48" t="s">
        <v>85</v>
      </c>
      <c r="C1281" s="51" t="s">
        <v>84</v>
      </c>
      <c r="D1281" s="51" t="s">
        <v>10</v>
      </c>
      <c r="E1281" s="50" t="s">
        <v>83</v>
      </c>
      <c r="F1281" s="50"/>
      <c r="G1281" s="49" t="s">
        <v>82</v>
      </c>
      <c r="H1281" s="48" t="s">
        <v>81</v>
      </c>
      <c r="I1281" s="48" t="s">
        <v>80</v>
      </c>
      <c r="J1281" s="48" t="s">
        <v>79</v>
      </c>
    </row>
    <row r="1282" spans="1:10" ht="25.95" customHeight="1" x14ac:dyDescent="0.25">
      <c r="A1282" s="46" t="s">
        <v>78</v>
      </c>
      <c r="B1282" s="47" t="s">
        <v>241</v>
      </c>
      <c r="C1282" s="46" t="s">
        <v>67</v>
      </c>
      <c r="D1282" s="46" t="s">
        <v>240</v>
      </c>
      <c r="E1282" s="45" t="s">
        <v>228</v>
      </c>
      <c r="F1282" s="45"/>
      <c r="G1282" s="44" t="s">
        <v>135</v>
      </c>
      <c r="H1282" s="43">
        <v>1</v>
      </c>
      <c r="I1282" s="42">
        <v>76.31</v>
      </c>
      <c r="J1282" s="42">
        <v>76.31</v>
      </c>
    </row>
    <row r="1283" spans="1:10" ht="24" customHeight="1" x14ac:dyDescent="0.25">
      <c r="A1283" s="40" t="s">
        <v>74</v>
      </c>
      <c r="B1283" s="41" t="s">
        <v>73</v>
      </c>
      <c r="C1283" s="40" t="s">
        <v>67</v>
      </c>
      <c r="D1283" s="40" t="s">
        <v>72</v>
      </c>
      <c r="E1283" s="39" t="s">
        <v>71</v>
      </c>
      <c r="F1283" s="39"/>
      <c r="G1283" s="38" t="s">
        <v>70</v>
      </c>
      <c r="H1283" s="37">
        <v>3.956</v>
      </c>
      <c r="I1283" s="36">
        <v>19.29</v>
      </c>
      <c r="J1283" s="36">
        <v>76.31</v>
      </c>
    </row>
    <row r="1284" spans="1:10" x14ac:dyDescent="0.25">
      <c r="A1284" s="29"/>
      <c r="B1284" s="29"/>
      <c r="C1284" s="29"/>
      <c r="D1284" s="29"/>
      <c r="E1284" s="29" t="s">
        <v>63</v>
      </c>
      <c r="F1284" s="27">
        <v>56.49</v>
      </c>
      <c r="G1284" s="29" t="s">
        <v>62</v>
      </c>
      <c r="H1284" s="27">
        <v>0</v>
      </c>
      <c r="I1284" s="29" t="s">
        <v>61</v>
      </c>
      <c r="J1284" s="27">
        <v>56.49</v>
      </c>
    </row>
    <row r="1285" spans="1:10" x14ac:dyDescent="0.25">
      <c r="A1285" s="29"/>
      <c r="B1285" s="29"/>
      <c r="C1285" s="29"/>
      <c r="D1285" s="29"/>
      <c r="E1285" s="29" t="s">
        <v>60</v>
      </c>
      <c r="F1285" s="27">
        <v>17.45</v>
      </c>
      <c r="G1285" s="29"/>
      <c r="H1285" s="28" t="s">
        <v>59</v>
      </c>
      <c r="I1285" s="28"/>
      <c r="J1285" s="27">
        <v>93.76</v>
      </c>
    </row>
    <row r="1286" spans="1:10" ht="30" customHeight="1" thickBot="1" x14ac:dyDescent="0.3">
      <c r="A1286" s="21"/>
      <c r="B1286" s="21"/>
      <c r="C1286" s="21"/>
      <c r="D1286" s="21"/>
      <c r="E1286" s="21"/>
      <c r="F1286" s="21"/>
      <c r="G1286" s="21" t="s">
        <v>58</v>
      </c>
      <c r="H1286" s="26">
        <v>10.24</v>
      </c>
      <c r="I1286" s="21" t="s">
        <v>57</v>
      </c>
      <c r="J1286" s="25">
        <v>960.1</v>
      </c>
    </row>
    <row r="1287" spans="1:10" ht="1.05" customHeight="1" thickTop="1" x14ac:dyDescent="0.25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</row>
    <row r="1288" spans="1:10" ht="18" customHeight="1" x14ac:dyDescent="0.25">
      <c r="A1288" s="51" t="s">
        <v>297</v>
      </c>
      <c r="B1288" s="48" t="s">
        <v>85</v>
      </c>
      <c r="C1288" s="51" t="s">
        <v>84</v>
      </c>
      <c r="D1288" s="51" t="s">
        <v>10</v>
      </c>
      <c r="E1288" s="50" t="s">
        <v>83</v>
      </c>
      <c r="F1288" s="50"/>
      <c r="G1288" s="49" t="s">
        <v>82</v>
      </c>
      <c r="H1288" s="48" t="s">
        <v>81</v>
      </c>
      <c r="I1288" s="48" t="s">
        <v>80</v>
      </c>
      <c r="J1288" s="48" t="s">
        <v>79</v>
      </c>
    </row>
    <row r="1289" spans="1:10" ht="25.95" customHeight="1" x14ac:dyDescent="0.25">
      <c r="A1289" s="46" t="s">
        <v>78</v>
      </c>
      <c r="B1289" s="47" t="s">
        <v>296</v>
      </c>
      <c r="C1289" s="46" t="s">
        <v>67</v>
      </c>
      <c r="D1289" s="46" t="s">
        <v>295</v>
      </c>
      <c r="E1289" s="45" t="s">
        <v>213</v>
      </c>
      <c r="F1289" s="45"/>
      <c r="G1289" s="44" t="s">
        <v>135</v>
      </c>
      <c r="H1289" s="43">
        <v>1</v>
      </c>
      <c r="I1289" s="42">
        <v>1057.08</v>
      </c>
      <c r="J1289" s="42">
        <v>1057.08</v>
      </c>
    </row>
    <row r="1290" spans="1:10" ht="24" customHeight="1" x14ac:dyDescent="0.25">
      <c r="A1290" s="40" t="s">
        <v>74</v>
      </c>
      <c r="B1290" s="41" t="s">
        <v>182</v>
      </c>
      <c r="C1290" s="40" t="s">
        <v>67</v>
      </c>
      <c r="D1290" s="40" t="s">
        <v>181</v>
      </c>
      <c r="E1290" s="39" t="s">
        <v>71</v>
      </c>
      <c r="F1290" s="39"/>
      <c r="G1290" s="38" t="s">
        <v>70</v>
      </c>
      <c r="H1290" s="37">
        <v>8.2972999999999999</v>
      </c>
      <c r="I1290" s="36">
        <v>24.33</v>
      </c>
      <c r="J1290" s="36">
        <v>201.87</v>
      </c>
    </row>
    <row r="1291" spans="1:10" ht="24" customHeight="1" x14ac:dyDescent="0.25">
      <c r="A1291" s="40" t="s">
        <v>74</v>
      </c>
      <c r="B1291" s="41" t="s">
        <v>73</v>
      </c>
      <c r="C1291" s="40" t="s">
        <v>67</v>
      </c>
      <c r="D1291" s="40" t="s">
        <v>72</v>
      </c>
      <c r="E1291" s="39" t="s">
        <v>71</v>
      </c>
      <c r="F1291" s="39"/>
      <c r="G1291" s="38" t="s">
        <v>70</v>
      </c>
      <c r="H1291" s="37">
        <v>5.5315000000000003</v>
      </c>
      <c r="I1291" s="36">
        <v>19.29</v>
      </c>
      <c r="J1291" s="36">
        <v>106.7</v>
      </c>
    </row>
    <row r="1292" spans="1:10" ht="39" customHeight="1" x14ac:dyDescent="0.25">
      <c r="A1292" s="40" t="s">
        <v>74</v>
      </c>
      <c r="B1292" s="41" t="s">
        <v>291</v>
      </c>
      <c r="C1292" s="40" t="s">
        <v>67</v>
      </c>
      <c r="D1292" s="40" t="s">
        <v>290</v>
      </c>
      <c r="E1292" s="39" t="s">
        <v>213</v>
      </c>
      <c r="F1292" s="39"/>
      <c r="G1292" s="38" t="s">
        <v>135</v>
      </c>
      <c r="H1292" s="37">
        <v>1.2030000000000001</v>
      </c>
      <c r="I1292" s="36">
        <v>622.21</v>
      </c>
      <c r="J1292" s="36">
        <v>748.51</v>
      </c>
    </row>
    <row r="1293" spans="1:10" x14ac:dyDescent="0.25">
      <c r="A1293" s="29"/>
      <c r="B1293" s="29"/>
      <c r="C1293" s="29"/>
      <c r="D1293" s="29"/>
      <c r="E1293" s="29" t="s">
        <v>63</v>
      </c>
      <c r="F1293" s="27">
        <v>307.76</v>
      </c>
      <c r="G1293" s="29" t="s">
        <v>62</v>
      </c>
      <c r="H1293" s="27">
        <v>0</v>
      </c>
      <c r="I1293" s="29" t="s">
        <v>61</v>
      </c>
      <c r="J1293" s="27">
        <v>307.76</v>
      </c>
    </row>
    <row r="1294" spans="1:10" x14ac:dyDescent="0.25">
      <c r="A1294" s="29"/>
      <c r="B1294" s="29"/>
      <c r="C1294" s="29"/>
      <c r="D1294" s="29"/>
      <c r="E1294" s="29" t="s">
        <v>60</v>
      </c>
      <c r="F1294" s="27">
        <v>241.85</v>
      </c>
      <c r="G1294" s="29"/>
      <c r="H1294" s="28" t="s">
        <v>59</v>
      </c>
      <c r="I1294" s="28"/>
      <c r="J1294" s="27">
        <v>1298.93</v>
      </c>
    </row>
    <row r="1295" spans="1:10" ht="30" customHeight="1" thickBot="1" x14ac:dyDescent="0.3">
      <c r="A1295" s="21"/>
      <c r="B1295" s="21"/>
      <c r="C1295" s="21"/>
      <c r="D1295" s="21"/>
      <c r="E1295" s="21"/>
      <c r="F1295" s="21"/>
      <c r="G1295" s="21" t="s">
        <v>58</v>
      </c>
      <c r="H1295" s="26">
        <v>1.34</v>
      </c>
      <c r="I1295" s="21" t="s">
        <v>57</v>
      </c>
      <c r="J1295" s="25">
        <v>1740.56</v>
      </c>
    </row>
    <row r="1296" spans="1:10" ht="1.05" customHeight="1" thickTop="1" x14ac:dyDescent="0.25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</row>
    <row r="1297" spans="1:10" ht="18" customHeight="1" x14ac:dyDescent="0.25">
      <c r="A1297" s="51" t="s">
        <v>294</v>
      </c>
      <c r="B1297" s="48" t="s">
        <v>85</v>
      </c>
      <c r="C1297" s="51" t="s">
        <v>84</v>
      </c>
      <c r="D1297" s="51" t="s">
        <v>10</v>
      </c>
      <c r="E1297" s="50" t="s">
        <v>83</v>
      </c>
      <c r="F1297" s="50"/>
      <c r="G1297" s="49" t="s">
        <v>82</v>
      </c>
      <c r="H1297" s="48" t="s">
        <v>81</v>
      </c>
      <c r="I1297" s="48" t="s">
        <v>80</v>
      </c>
      <c r="J1297" s="48" t="s">
        <v>79</v>
      </c>
    </row>
    <row r="1298" spans="1:10" ht="25.95" customHeight="1" x14ac:dyDescent="0.25">
      <c r="A1298" s="46" t="s">
        <v>78</v>
      </c>
      <c r="B1298" s="47" t="s">
        <v>293</v>
      </c>
      <c r="C1298" s="46" t="s">
        <v>67</v>
      </c>
      <c r="D1298" s="46" t="s">
        <v>292</v>
      </c>
      <c r="E1298" s="45" t="s">
        <v>213</v>
      </c>
      <c r="F1298" s="45"/>
      <c r="G1298" s="44" t="s">
        <v>135</v>
      </c>
      <c r="H1298" s="43">
        <v>1</v>
      </c>
      <c r="I1298" s="42">
        <v>928.76</v>
      </c>
      <c r="J1298" s="42">
        <v>928.76</v>
      </c>
    </row>
    <row r="1299" spans="1:10" ht="24" customHeight="1" x14ac:dyDescent="0.25">
      <c r="A1299" s="40" t="s">
        <v>74</v>
      </c>
      <c r="B1299" s="41" t="s">
        <v>182</v>
      </c>
      <c r="C1299" s="40" t="s">
        <v>67</v>
      </c>
      <c r="D1299" s="40" t="s">
        <v>181</v>
      </c>
      <c r="E1299" s="39" t="s">
        <v>71</v>
      </c>
      <c r="F1299" s="39"/>
      <c r="G1299" s="38" t="s">
        <v>70</v>
      </c>
      <c r="H1299" s="37">
        <v>4.8468999999999998</v>
      </c>
      <c r="I1299" s="36">
        <v>24.33</v>
      </c>
      <c r="J1299" s="36">
        <v>117.92</v>
      </c>
    </row>
    <row r="1300" spans="1:10" ht="24" customHeight="1" x14ac:dyDescent="0.25">
      <c r="A1300" s="40" t="s">
        <v>74</v>
      </c>
      <c r="B1300" s="41" t="s">
        <v>73</v>
      </c>
      <c r="C1300" s="40" t="s">
        <v>67</v>
      </c>
      <c r="D1300" s="40" t="s">
        <v>72</v>
      </c>
      <c r="E1300" s="39" t="s">
        <v>71</v>
      </c>
      <c r="F1300" s="39"/>
      <c r="G1300" s="38" t="s">
        <v>70</v>
      </c>
      <c r="H1300" s="37">
        <v>3.2313000000000001</v>
      </c>
      <c r="I1300" s="36">
        <v>19.29</v>
      </c>
      <c r="J1300" s="36">
        <v>62.33</v>
      </c>
    </row>
    <row r="1301" spans="1:10" ht="39" customHeight="1" x14ac:dyDescent="0.25">
      <c r="A1301" s="40" t="s">
        <v>74</v>
      </c>
      <c r="B1301" s="41" t="s">
        <v>291</v>
      </c>
      <c r="C1301" s="40" t="s">
        <v>67</v>
      </c>
      <c r="D1301" s="40" t="s">
        <v>290</v>
      </c>
      <c r="E1301" s="39" t="s">
        <v>213</v>
      </c>
      <c r="F1301" s="39"/>
      <c r="G1301" s="38" t="s">
        <v>135</v>
      </c>
      <c r="H1301" s="37">
        <v>1.2030000000000001</v>
      </c>
      <c r="I1301" s="36">
        <v>622.21</v>
      </c>
      <c r="J1301" s="36">
        <v>748.51</v>
      </c>
    </row>
    <row r="1302" spans="1:10" x14ac:dyDescent="0.25">
      <c r="A1302" s="29"/>
      <c r="B1302" s="29"/>
      <c r="C1302" s="29"/>
      <c r="D1302" s="29"/>
      <c r="E1302" s="29" t="s">
        <v>63</v>
      </c>
      <c r="F1302" s="27">
        <v>208.84</v>
      </c>
      <c r="G1302" s="29" t="s">
        <v>62</v>
      </c>
      <c r="H1302" s="27">
        <v>0</v>
      </c>
      <c r="I1302" s="29" t="s">
        <v>61</v>
      </c>
      <c r="J1302" s="27">
        <v>208.84</v>
      </c>
    </row>
    <row r="1303" spans="1:10" x14ac:dyDescent="0.25">
      <c r="A1303" s="29"/>
      <c r="B1303" s="29"/>
      <c r="C1303" s="29"/>
      <c r="D1303" s="29"/>
      <c r="E1303" s="29" t="s">
        <v>60</v>
      </c>
      <c r="F1303" s="27">
        <v>212.5</v>
      </c>
      <c r="G1303" s="29"/>
      <c r="H1303" s="28" t="s">
        <v>59</v>
      </c>
      <c r="I1303" s="28"/>
      <c r="J1303" s="27">
        <v>1141.26</v>
      </c>
    </row>
    <row r="1304" spans="1:10" ht="30" customHeight="1" thickBot="1" x14ac:dyDescent="0.3">
      <c r="A1304" s="21"/>
      <c r="B1304" s="21"/>
      <c r="C1304" s="21"/>
      <c r="D1304" s="21"/>
      <c r="E1304" s="21"/>
      <c r="F1304" s="21"/>
      <c r="G1304" s="21" t="s">
        <v>58</v>
      </c>
      <c r="H1304" s="26">
        <v>3.16</v>
      </c>
      <c r="I1304" s="21" t="s">
        <v>57</v>
      </c>
      <c r="J1304" s="25">
        <v>3606.38</v>
      </c>
    </row>
    <row r="1305" spans="1:10" ht="1.05" customHeight="1" thickTop="1" x14ac:dyDescent="0.25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</row>
    <row r="1306" spans="1:10" ht="18" customHeight="1" x14ac:dyDescent="0.25">
      <c r="A1306" s="51" t="s">
        <v>289</v>
      </c>
      <c r="B1306" s="48" t="s">
        <v>85</v>
      </c>
      <c r="C1306" s="51" t="s">
        <v>84</v>
      </c>
      <c r="D1306" s="51" t="s">
        <v>10</v>
      </c>
      <c r="E1306" s="50" t="s">
        <v>83</v>
      </c>
      <c r="F1306" s="50"/>
      <c r="G1306" s="49" t="s">
        <v>82</v>
      </c>
      <c r="H1306" s="48" t="s">
        <v>81</v>
      </c>
      <c r="I1306" s="48" t="s">
        <v>80</v>
      </c>
      <c r="J1306" s="48" t="s">
        <v>79</v>
      </c>
    </row>
    <row r="1307" spans="1:10" ht="25.95" customHeight="1" x14ac:dyDescent="0.25">
      <c r="A1307" s="46" t="s">
        <v>78</v>
      </c>
      <c r="B1307" s="47" t="s">
        <v>288</v>
      </c>
      <c r="C1307" s="46" t="s">
        <v>67</v>
      </c>
      <c r="D1307" s="46" t="s">
        <v>287</v>
      </c>
      <c r="E1307" s="45" t="s">
        <v>213</v>
      </c>
      <c r="F1307" s="45"/>
      <c r="G1307" s="44" t="s">
        <v>202</v>
      </c>
      <c r="H1307" s="43">
        <v>1</v>
      </c>
      <c r="I1307" s="42">
        <v>11.47</v>
      </c>
      <c r="J1307" s="42">
        <v>11.47</v>
      </c>
    </row>
    <row r="1308" spans="1:10" ht="24" customHeight="1" x14ac:dyDescent="0.25">
      <c r="A1308" s="40" t="s">
        <v>74</v>
      </c>
      <c r="B1308" s="41" t="s">
        <v>286</v>
      </c>
      <c r="C1308" s="40" t="s">
        <v>67</v>
      </c>
      <c r="D1308" s="40" t="s">
        <v>285</v>
      </c>
      <c r="E1308" s="39" t="s">
        <v>71</v>
      </c>
      <c r="F1308" s="39"/>
      <c r="G1308" s="38" t="s">
        <v>70</v>
      </c>
      <c r="H1308" s="37">
        <v>3.2500000000000001E-2</v>
      </c>
      <c r="I1308" s="36">
        <v>19.260000000000002</v>
      </c>
      <c r="J1308" s="36">
        <v>0.62</v>
      </c>
    </row>
    <row r="1309" spans="1:10" ht="24" customHeight="1" x14ac:dyDescent="0.25">
      <c r="A1309" s="40" t="s">
        <v>74</v>
      </c>
      <c r="B1309" s="41" t="s">
        <v>284</v>
      </c>
      <c r="C1309" s="40" t="s">
        <v>67</v>
      </c>
      <c r="D1309" s="40" t="s">
        <v>283</v>
      </c>
      <c r="E1309" s="39" t="s">
        <v>71</v>
      </c>
      <c r="F1309" s="39"/>
      <c r="G1309" s="38" t="s">
        <v>70</v>
      </c>
      <c r="H1309" s="37">
        <v>4.8800000000000003E-2</v>
      </c>
      <c r="I1309" s="36">
        <v>24.14</v>
      </c>
      <c r="J1309" s="36">
        <v>1.17</v>
      </c>
    </row>
    <row r="1310" spans="1:10" ht="24" customHeight="1" x14ac:dyDescent="0.25">
      <c r="A1310" s="34" t="s">
        <v>69</v>
      </c>
      <c r="B1310" s="35" t="s">
        <v>282</v>
      </c>
      <c r="C1310" s="34" t="s">
        <v>67</v>
      </c>
      <c r="D1310" s="34" t="s">
        <v>281</v>
      </c>
      <c r="E1310" s="33" t="s">
        <v>65</v>
      </c>
      <c r="F1310" s="33"/>
      <c r="G1310" s="32" t="s">
        <v>202</v>
      </c>
      <c r="H1310" s="31">
        <v>1</v>
      </c>
      <c r="I1310" s="30">
        <v>9.68</v>
      </c>
      <c r="J1310" s="30">
        <v>9.68</v>
      </c>
    </row>
    <row r="1311" spans="1:10" x14ac:dyDescent="0.25">
      <c r="A1311" s="29"/>
      <c r="B1311" s="29"/>
      <c r="C1311" s="29"/>
      <c r="D1311" s="29"/>
      <c r="E1311" s="29" t="s">
        <v>63</v>
      </c>
      <c r="F1311" s="27">
        <v>1.37</v>
      </c>
      <c r="G1311" s="29" t="s">
        <v>62</v>
      </c>
      <c r="H1311" s="27">
        <v>0</v>
      </c>
      <c r="I1311" s="29" t="s">
        <v>61</v>
      </c>
      <c r="J1311" s="27">
        <v>1.37</v>
      </c>
    </row>
    <row r="1312" spans="1:10" x14ac:dyDescent="0.25">
      <c r="A1312" s="29"/>
      <c r="B1312" s="29"/>
      <c r="C1312" s="29"/>
      <c r="D1312" s="29"/>
      <c r="E1312" s="29" t="s">
        <v>60</v>
      </c>
      <c r="F1312" s="27">
        <v>2.62</v>
      </c>
      <c r="G1312" s="29"/>
      <c r="H1312" s="28" t="s">
        <v>59</v>
      </c>
      <c r="I1312" s="28"/>
      <c r="J1312" s="27">
        <v>14.09</v>
      </c>
    </row>
    <row r="1313" spans="1:10" ht="30" customHeight="1" thickBot="1" x14ac:dyDescent="0.3">
      <c r="A1313" s="21"/>
      <c r="B1313" s="21"/>
      <c r="C1313" s="21"/>
      <c r="D1313" s="21"/>
      <c r="E1313" s="21"/>
      <c r="F1313" s="21"/>
      <c r="G1313" s="21" t="s">
        <v>58</v>
      </c>
      <c r="H1313" s="26">
        <v>423.98</v>
      </c>
      <c r="I1313" s="21" t="s">
        <v>57</v>
      </c>
      <c r="J1313" s="25">
        <v>5973.87</v>
      </c>
    </row>
    <row r="1314" spans="1:10" ht="1.05" customHeight="1" thickTop="1" x14ac:dyDescent="0.25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</row>
    <row r="1315" spans="1:10" ht="24" customHeight="1" x14ac:dyDescent="0.25">
      <c r="A1315" s="53" t="s">
        <v>280</v>
      </c>
      <c r="B1315" s="53"/>
      <c r="C1315" s="53"/>
      <c r="D1315" s="53" t="s">
        <v>279</v>
      </c>
      <c r="E1315" s="53"/>
      <c r="F1315" s="55"/>
      <c r="G1315" s="55"/>
      <c r="H1315" s="54"/>
      <c r="I1315" s="53"/>
      <c r="J1315" s="52">
        <v>51508.38</v>
      </c>
    </row>
    <row r="1316" spans="1:10" ht="18" customHeight="1" x14ac:dyDescent="0.25">
      <c r="A1316" s="51" t="s">
        <v>278</v>
      </c>
      <c r="B1316" s="48" t="s">
        <v>85</v>
      </c>
      <c r="C1316" s="51" t="s">
        <v>84</v>
      </c>
      <c r="D1316" s="51" t="s">
        <v>10</v>
      </c>
      <c r="E1316" s="50" t="s">
        <v>83</v>
      </c>
      <c r="F1316" s="50"/>
      <c r="G1316" s="49" t="s">
        <v>82</v>
      </c>
      <c r="H1316" s="48" t="s">
        <v>81</v>
      </c>
      <c r="I1316" s="48" t="s">
        <v>80</v>
      </c>
      <c r="J1316" s="48" t="s">
        <v>79</v>
      </c>
    </row>
    <row r="1317" spans="1:10" ht="64.95" customHeight="1" x14ac:dyDescent="0.25">
      <c r="A1317" s="46" t="s">
        <v>78</v>
      </c>
      <c r="B1317" s="47" t="s">
        <v>277</v>
      </c>
      <c r="C1317" s="46" t="s">
        <v>67</v>
      </c>
      <c r="D1317" s="46" t="s">
        <v>276</v>
      </c>
      <c r="E1317" s="45" t="s">
        <v>275</v>
      </c>
      <c r="F1317" s="45"/>
      <c r="G1317" s="44" t="s">
        <v>75</v>
      </c>
      <c r="H1317" s="43">
        <v>1</v>
      </c>
      <c r="I1317" s="42">
        <v>168.39</v>
      </c>
      <c r="J1317" s="42">
        <v>168.39</v>
      </c>
    </row>
    <row r="1318" spans="1:10" ht="24" customHeight="1" x14ac:dyDescent="0.25">
      <c r="A1318" s="40" t="s">
        <v>74</v>
      </c>
      <c r="B1318" s="41" t="s">
        <v>260</v>
      </c>
      <c r="C1318" s="40" t="s">
        <v>67</v>
      </c>
      <c r="D1318" s="40" t="s">
        <v>259</v>
      </c>
      <c r="E1318" s="39" t="s">
        <v>71</v>
      </c>
      <c r="F1318" s="39"/>
      <c r="G1318" s="38" t="s">
        <v>70</v>
      </c>
      <c r="H1318" s="37">
        <v>0.97740000000000005</v>
      </c>
      <c r="I1318" s="36">
        <v>24.14</v>
      </c>
      <c r="J1318" s="36">
        <v>23.59</v>
      </c>
    </row>
    <row r="1319" spans="1:10" ht="24" customHeight="1" x14ac:dyDescent="0.25">
      <c r="A1319" s="40" t="s">
        <v>74</v>
      </c>
      <c r="B1319" s="41" t="s">
        <v>73</v>
      </c>
      <c r="C1319" s="40" t="s">
        <v>67</v>
      </c>
      <c r="D1319" s="40" t="s">
        <v>72</v>
      </c>
      <c r="E1319" s="39" t="s">
        <v>71</v>
      </c>
      <c r="F1319" s="39"/>
      <c r="G1319" s="38" t="s">
        <v>70</v>
      </c>
      <c r="H1319" s="37">
        <v>0.99739999999999995</v>
      </c>
      <c r="I1319" s="36">
        <v>19.29</v>
      </c>
      <c r="J1319" s="36">
        <v>19.23</v>
      </c>
    </row>
    <row r="1320" spans="1:10" ht="39" customHeight="1" x14ac:dyDescent="0.25">
      <c r="A1320" s="40" t="s">
        <v>74</v>
      </c>
      <c r="B1320" s="41" t="s">
        <v>274</v>
      </c>
      <c r="C1320" s="40" t="s">
        <v>67</v>
      </c>
      <c r="D1320" s="40" t="s">
        <v>273</v>
      </c>
      <c r="E1320" s="39" t="s">
        <v>213</v>
      </c>
      <c r="F1320" s="39"/>
      <c r="G1320" s="38" t="s">
        <v>135</v>
      </c>
      <c r="H1320" s="37">
        <v>4.4999999999999997E-3</v>
      </c>
      <c r="I1320" s="36">
        <v>436.37</v>
      </c>
      <c r="J1320" s="36">
        <v>1.96</v>
      </c>
    </row>
    <row r="1321" spans="1:10" ht="25.95" customHeight="1" x14ac:dyDescent="0.25">
      <c r="A1321" s="34" t="s">
        <v>69</v>
      </c>
      <c r="B1321" s="35" t="s">
        <v>252</v>
      </c>
      <c r="C1321" s="34" t="s">
        <v>67</v>
      </c>
      <c r="D1321" s="34" t="s">
        <v>251</v>
      </c>
      <c r="E1321" s="33" t="s">
        <v>65</v>
      </c>
      <c r="F1321" s="33"/>
      <c r="G1321" s="32" t="s">
        <v>75</v>
      </c>
      <c r="H1321" s="31">
        <v>1.0203</v>
      </c>
      <c r="I1321" s="30">
        <v>38.44</v>
      </c>
      <c r="J1321" s="30">
        <v>39.22</v>
      </c>
    </row>
    <row r="1322" spans="1:10" ht="25.95" customHeight="1" x14ac:dyDescent="0.25">
      <c r="A1322" s="34" t="s">
        <v>69</v>
      </c>
      <c r="B1322" s="35" t="s">
        <v>272</v>
      </c>
      <c r="C1322" s="34" t="s">
        <v>67</v>
      </c>
      <c r="D1322" s="34" t="s">
        <v>271</v>
      </c>
      <c r="E1322" s="33" t="s">
        <v>65</v>
      </c>
      <c r="F1322" s="33"/>
      <c r="G1322" s="32" t="s">
        <v>115</v>
      </c>
      <c r="H1322" s="31">
        <v>0.61050000000000004</v>
      </c>
      <c r="I1322" s="30">
        <v>72.86</v>
      </c>
      <c r="J1322" s="30">
        <v>44.48</v>
      </c>
    </row>
    <row r="1323" spans="1:10" ht="39" customHeight="1" x14ac:dyDescent="0.25">
      <c r="A1323" s="34" t="s">
        <v>69</v>
      </c>
      <c r="B1323" s="35" t="s">
        <v>270</v>
      </c>
      <c r="C1323" s="34" t="s">
        <v>67</v>
      </c>
      <c r="D1323" s="34" t="s">
        <v>269</v>
      </c>
      <c r="E1323" s="33" t="s">
        <v>65</v>
      </c>
      <c r="F1323" s="33"/>
      <c r="G1323" s="32" t="s">
        <v>115</v>
      </c>
      <c r="H1323" s="31">
        <v>0.87009999999999998</v>
      </c>
      <c r="I1323" s="30">
        <v>43.49</v>
      </c>
      <c r="J1323" s="30">
        <v>37.840000000000003</v>
      </c>
    </row>
    <row r="1324" spans="1:10" ht="25.95" customHeight="1" x14ac:dyDescent="0.25">
      <c r="A1324" s="34" t="s">
        <v>69</v>
      </c>
      <c r="B1324" s="35" t="s">
        <v>268</v>
      </c>
      <c r="C1324" s="34" t="s">
        <v>67</v>
      </c>
      <c r="D1324" s="34" t="s">
        <v>267</v>
      </c>
      <c r="E1324" s="33" t="s">
        <v>65</v>
      </c>
      <c r="F1324" s="33"/>
      <c r="G1324" s="32" t="s">
        <v>202</v>
      </c>
      <c r="H1324" s="31">
        <v>2.5000000000000001E-3</v>
      </c>
      <c r="I1324" s="30">
        <v>30.39</v>
      </c>
      <c r="J1324" s="30">
        <v>7.0000000000000007E-2</v>
      </c>
    </row>
    <row r="1325" spans="1:10" ht="25.95" customHeight="1" x14ac:dyDescent="0.25">
      <c r="A1325" s="34" t="s">
        <v>69</v>
      </c>
      <c r="B1325" s="35" t="s">
        <v>266</v>
      </c>
      <c r="C1325" s="34" t="s">
        <v>67</v>
      </c>
      <c r="D1325" s="34" t="s">
        <v>265</v>
      </c>
      <c r="E1325" s="33" t="s">
        <v>65</v>
      </c>
      <c r="F1325" s="33"/>
      <c r="G1325" s="32" t="s">
        <v>202</v>
      </c>
      <c r="H1325" s="31">
        <v>7.9699999999999993E-2</v>
      </c>
      <c r="I1325" s="30">
        <v>25.2</v>
      </c>
      <c r="J1325" s="30">
        <v>2</v>
      </c>
    </row>
    <row r="1326" spans="1:10" x14ac:dyDescent="0.25">
      <c r="A1326" s="29"/>
      <c r="B1326" s="29"/>
      <c r="C1326" s="29"/>
      <c r="D1326" s="29"/>
      <c r="E1326" s="29" t="s">
        <v>63</v>
      </c>
      <c r="F1326" s="27">
        <v>33.01</v>
      </c>
      <c r="G1326" s="29" t="s">
        <v>62</v>
      </c>
      <c r="H1326" s="27">
        <v>0</v>
      </c>
      <c r="I1326" s="29" t="s">
        <v>61</v>
      </c>
      <c r="J1326" s="27">
        <v>33.01</v>
      </c>
    </row>
    <row r="1327" spans="1:10" x14ac:dyDescent="0.25">
      <c r="A1327" s="29"/>
      <c r="B1327" s="29"/>
      <c r="C1327" s="29"/>
      <c r="D1327" s="29"/>
      <c r="E1327" s="29" t="s">
        <v>60</v>
      </c>
      <c r="F1327" s="27">
        <v>38.520000000000003</v>
      </c>
      <c r="G1327" s="29"/>
      <c r="H1327" s="28" t="s">
        <v>59</v>
      </c>
      <c r="I1327" s="28"/>
      <c r="J1327" s="27">
        <v>206.91</v>
      </c>
    </row>
    <row r="1328" spans="1:10" ht="30" customHeight="1" thickBot="1" x14ac:dyDescent="0.3">
      <c r="A1328" s="21"/>
      <c r="B1328" s="21"/>
      <c r="C1328" s="21"/>
      <c r="D1328" s="21"/>
      <c r="E1328" s="21"/>
      <c r="F1328" s="21"/>
      <c r="G1328" s="21" t="s">
        <v>58</v>
      </c>
      <c r="H1328" s="26">
        <v>210.93</v>
      </c>
      <c r="I1328" s="21" t="s">
        <v>57</v>
      </c>
      <c r="J1328" s="25">
        <v>43643.519999999997</v>
      </c>
    </row>
    <row r="1329" spans="1:10" ht="1.05" customHeight="1" thickTop="1" x14ac:dyDescent="0.25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</row>
    <row r="1330" spans="1:10" ht="18" customHeight="1" x14ac:dyDescent="0.25">
      <c r="A1330" s="51" t="s">
        <v>264</v>
      </c>
      <c r="B1330" s="48" t="s">
        <v>85</v>
      </c>
      <c r="C1330" s="51" t="s">
        <v>84</v>
      </c>
      <c r="D1330" s="51" t="s">
        <v>10</v>
      </c>
      <c r="E1330" s="50" t="s">
        <v>83</v>
      </c>
      <c r="F1330" s="50"/>
      <c r="G1330" s="49" t="s">
        <v>82</v>
      </c>
      <c r="H1330" s="48" t="s">
        <v>81</v>
      </c>
      <c r="I1330" s="48" t="s">
        <v>80</v>
      </c>
      <c r="J1330" s="48" t="s">
        <v>79</v>
      </c>
    </row>
    <row r="1331" spans="1:10" ht="39" customHeight="1" x14ac:dyDescent="0.25">
      <c r="A1331" s="46" t="s">
        <v>78</v>
      </c>
      <c r="B1331" s="47" t="s">
        <v>263</v>
      </c>
      <c r="C1331" s="46" t="s">
        <v>67</v>
      </c>
      <c r="D1331" s="46" t="s">
        <v>262</v>
      </c>
      <c r="E1331" s="45" t="s">
        <v>261</v>
      </c>
      <c r="F1331" s="45"/>
      <c r="G1331" s="44" t="s">
        <v>75</v>
      </c>
      <c r="H1331" s="43">
        <v>1</v>
      </c>
      <c r="I1331" s="42">
        <v>955.29</v>
      </c>
      <c r="J1331" s="42">
        <v>955.29</v>
      </c>
    </row>
    <row r="1332" spans="1:10" ht="24" customHeight="1" x14ac:dyDescent="0.25">
      <c r="A1332" s="40" t="s">
        <v>74</v>
      </c>
      <c r="B1332" s="41" t="s">
        <v>260</v>
      </c>
      <c r="C1332" s="40" t="s">
        <v>67</v>
      </c>
      <c r="D1332" s="40" t="s">
        <v>259</v>
      </c>
      <c r="E1332" s="39" t="s">
        <v>71</v>
      </c>
      <c r="F1332" s="39"/>
      <c r="G1332" s="38" t="s">
        <v>70</v>
      </c>
      <c r="H1332" s="37">
        <v>7</v>
      </c>
      <c r="I1332" s="36">
        <v>24.14</v>
      </c>
      <c r="J1332" s="36">
        <v>168.98</v>
      </c>
    </row>
    <row r="1333" spans="1:10" ht="24" customHeight="1" x14ac:dyDescent="0.25">
      <c r="A1333" s="40" t="s">
        <v>74</v>
      </c>
      <c r="B1333" s="41" t="s">
        <v>73</v>
      </c>
      <c r="C1333" s="40" t="s">
        <v>67</v>
      </c>
      <c r="D1333" s="40" t="s">
        <v>72</v>
      </c>
      <c r="E1333" s="39" t="s">
        <v>71</v>
      </c>
      <c r="F1333" s="39"/>
      <c r="G1333" s="38" t="s">
        <v>70</v>
      </c>
      <c r="H1333" s="37">
        <v>11.5</v>
      </c>
      <c r="I1333" s="36">
        <v>19.29</v>
      </c>
      <c r="J1333" s="36">
        <v>221.83</v>
      </c>
    </row>
    <row r="1334" spans="1:10" ht="24" customHeight="1" x14ac:dyDescent="0.25">
      <c r="A1334" s="40" t="s">
        <v>74</v>
      </c>
      <c r="B1334" s="41" t="s">
        <v>258</v>
      </c>
      <c r="C1334" s="40" t="s">
        <v>67</v>
      </c>
      <c r="D1334" s="40" t="s">
        <v>257</v>
      </c>
      <c r="E1334" s="39" t="s">
        <v>71</v>
      </c>
      <c r="F1334" s="39"/>
      <c r="G1334" s="38" t="s">
        <v>70</v>
      </c>
      <c r="H1334" s="37">
        <v>4.5</v>
      </c>
      <c r="I1334" s="36">
        <v>24.98</v>
      </c>
      <c r="J1334" s="36">
        <v>112.41</v>
      </c>
    </row>
    <row r="1335" spans="1:10" ht="52.05" customHeight="1" x14ac:dyDescent="0.25">
      <c r="A1335" s="40" t="s">
        <v>74</v>
      </c>
      <c r="B1335" s="41" t="s">
        <v>256</v>
      </c>
      <c r="C1335" s="40" t="s">
        <v>67</v>
      </c>
      <c r="D1335" s="40" t="s">
        <v>255</v>
      </c>
      <c r="E1335" s="39" t="s">
        <v>157</v>
      </c>
      <c r="F1335" s="39"/>
      <c r="G1335" s="38" t="s">
        <v>156</v>
      </c>
      <c r="H1335" s="37">
        <v>3.82</v>
      </c>
      <c r="I1335" s="36">
        <v>5.0999999999999996</v>
      </c>
      <c r="J1335" s="36">
        <v>19.48</v>
      </c>
    </row>
    <row r="1336" spans="1:10" ht="52.05" customHeight="1" x14ac:dyDescent="0.25">
      <c r="A1336" s="40" t="s">
        <v>74</v>
      </c>
      <c r="B1336" s="41" t="s">
        <v>254</v>
      </c>
      <c r="C1336" s="40" t="s">
        <v>67</v>
      </c>
      <c r="D1336" s="40" t="s">
        <v>253</v>
      </c>
      <c r="E1336" s="39" t="s">
        <v>157</v>
      </c>
      <c r="F1336" s="39"/>
      <c r="G1336" s="38" t="s">
        <v>167</v>
      </c>
      <c r="H1336" s="37">
        <v>0.67</v>
      </c>
      <c r="I1336" s="36">
        <v>0.09</v>
      </c>
      <c r="J1336" s="36">
        <v>0.06</v>
      </c>
    </row>
    <row r="1337" spans="1:10" ht="25.95" customHeight="1" x14ac:dyDescent="0.25">
      <c r="A1337" s="34" t="s">
        <v>69</v>
      </c>
      <c r="B1337" s="35" t="s">
        <v>252</v>
      </c>
      <c r="C1337" s="34" t="s">
        <v>67</v>
      </c>
      <c r="D1337" s="34" t="s">
        <v>251</v>
      </c>
      <c r="E1337" s="33" t="s">
        <v>65</v>
      </c>
      <c r="F1337" s="33"/>
      <c r="G1337" s="32" t="s">
        <v>75</v>
      </c>
      <c r="H1337" s="31">
        <v>1.1000000000000001</v>
      </c>
      <c r="I1337" s="30">
        <v>38.44</v>
      </c>
      <c r="J1337" s="30">
        <v>42.28</v>
      </c>
    </row>
    <row r="1338" spans="1:10" ht="39" customHeight="1" x14ac:dyDescent="0.25">
      <c r="A1338" s="34" t="s">
        <v>69</v>
      </c>
      <c r="B1338" s="35" t="s">
        <v>250</v>
      </c>
      <c r="C1338" s="34" t="s">
        <v>67</v>
      </c>
      <c r="D1338" s="34" t="s">
        <v>249</v>
      </c>
      <c r="E1338" s="33" t="s">
        <v>65</v>
      </c>
      <c r="F1338" s="33"/>
      <c r="G1338" s="32" t="s">
        <v>115</v>
      </c>
      <c r="H1338" s="31">
        <v>1.4318</v>
      </c>
      <c r="I1338" s="30">
        <v>50.53</v>
      </c>
      <c r="J1338" s="30">
        <v>72.34</v>
      </c>
    </row>
    <row r="1339" spans="1:10" ht="25.95" customHeight="1" x14ac:dyDescent="0.25">
      <c r="A1339" s="34" t="s">
        <v>69</v>
      </c>
      <c r="B1339" s="35" t="s">
        <v>248</v>
      </c>
      <c r="C1339" s="34" t="s">
        <v>67</v>
      </c>
      <c r="D1339" s="34" t="s">
        <v>247</v>
      </c>
      <c r="E1339" s="33" t="s">
        <v>65</v>
      </c>
      <c r="F1339" s="33"/>
      <c r="G1339" s="32" t="s">
        <v>202</v>
      </c>
      <c r="H1339" s="31">
        <v>3.37</v>
      </c>
      <c r="I1339" s="30">
        <v>31.65</v>
      </c>
      <c r="J1339" s="30">
        <v>106.66</v>
      </c>
    </row>
    <row r="1340" spans="1:10" ht="39" customHeight="1" x14ac:dyDescent="0.25">
      <c r="A1340" s="34" t="s">
        <v>69</v>
      </c>
      <c r="B1340" s="35" t="s">
        <v>246</v>
      </c>
      <c r="C1340" s="34" t="s">
        <v>67</v>
      </c>
      <c r="D1340" s="34" t="s">
        <v>245</v>
      </c>
      <c r="E1340" s="33" t="s">
        <v>65</v>
      </c>
      <c r="F1340" s="33"/>
      <c r="G1340" s="32" t="s">
        <v>115</v>
      </c>
      <c r="H1340" s="31">
        <v>6.7407000000000004</v>
      </c>
      <c r="I1340" s="30">
        <v>31.34</v>
      </c>
      <c r="J1340" s="30">
        <v>211.25</v>
      </c>
    </row>
    <row r="1341" spans="1:10" x14ac:dyDescent="0.25">
      <c r="A1341" s="29"/>
      <c r="B1341" s="29"/>
      <c r="C1341" s="29"/>
      <c r="D1341" s="29"/>
      <c r="E1341" s="29" t="s">
        <v>63</v>
      </c>
      <c r="F1341" s="27">
        <v>382.26</v>
      </c>
      <c r="G1341" s="29" t="s">
        <v>62</v>
      </c>
      <c r="H1341" s="27">
        <v>0</v>
      </c>
      <c r="I1341" s="29" t="s">
        <v>61</v>
      </c>
      <c r="J1341" s="27">
        <v>382.26</v>
      </c>
    </row>
    <row r="1342" spans="1:10" x14ac:dyDescent="0.25">
      <c r="A1342" s="29"/>
      <c r="B1342" s="29"/>
      <c r="C1342" s="29"/>
      <c r="D1342" s="29"/>
      <c r="E1342" s="29" t="s">
        <v>60</v>
      </c>
      <c r="F1342" s="27">
        <v>218.57</v>
      </c>
      <c r="G1342" s="29"/>
      <c r="H1342" s="28" t="s">
        <v>59</v>
      </c>
      <c r="I1342" s="28"/>
      <c r="J1342" s="27">
        <v>1173.8599999999999</v>
      </c>
    </row>
    <row r="1343" spans="1:10" ht="30" customHeight="1" thickBot="1" x14ac:dyDescent="0.3">
      <c r="A1343" s="21"/>
      <c r="B1343" s="21"/>
      <c r="C1343" s="21"/>
      <c r="D1343" s="21"/>
      <c r="E1343" s="21"/>
      <c r="F1343" s="21"/>
      <c r="G1343" s="21" t="s">
        <v>58</v>
      </c>
      <c r="H1343" s="26">
        <v>6.7</v>
      </c>
      <c r="I1343" s="21" t="s">
        <v>57</v>
      </c>
      <c r="J1343" s="25">
        <v>7864.86</v>
      </c>
    </row>
    <row r="1344" spans="1:10" ht="1.05" customHeight="1" thickTop="1" x14ac:dyDescent="0.25">
      <c r="A1344" s="24"/>
      <c r="B1344" s="24"/>
      <c r="C1344" s="24"/>
      <c r="D1344" s="24"/>
      <c r="E1344" s="24"/>
      <c r="F1344" s="24"/>
      <c r="G1344" s="24"/>
      <c r="H1344" s="24"/>
      <c r="I1344" s="24"/>
      <c r="J1344" s="24"/>
    </row>
    <row r="1345" spans="1:10" ht="24" customHeight="1" x14ac:dyDescent="0.25">
      <c r="A1345" s="53" t="s">
        <v>244</v>
      </c>
      <c r="B1345" s="53"/>
      <c r="C1345" s="53"/>
      <c r="D1345" s="53" t="s">
        <v>243</v>
      </c>
      <c r="E1345" s="53"/>
      <c r="F1345" s="55"/>
      <c r="G1345" s="55"/>
      <c r="H1345" s="54"/>
      <c r="I1345" s="53"/>
      <c r="J1345" s="52">
        <v>33377.46</v>
      </c>
    </row>
    <row r="1346" spans="1:10" ht="18" customHeight="1" x14ac:dyDescent="0.25">
      <c r="A1346" s="51" t="s">
        <v>242</v>
      </c>
      <c r="B1346" s="48" t="s">
        <v>85</v>
      </c>
      <c r="C1346" s="51" t="s">
        <v>84</v>
      </c>
      <c r="D1346" s="51" t="s">
        <v>10</v>
      </c>
      <c r="E1346" s="50" t="s">
        <v>83</v>
      </c>
      <c r="F1346" s="50"/>
      <c r="G1346" s="49" t="s">
        <v>82</v>
      </c>
      <c r="H1346" s="48" t="s">
        <v>81</v>
      </c>
      <c r="I1346" s="48" t="s">
        <v>80</v>
      </c>
      <c r="J1346" s="48" t="s">
        <v>79</v>
      </c>
    </row>
    <row r="1347" spans="1:10" ht="25.95" customHeight="1" x14ac:dyDescent="0.25">
      <c r="A1347" s="46" t="s">
        <v>78</v>
      </c>
      <c r="B1347" s="47" t="s">
        <v>241</v>
      </c>
      <c r="C1347" s="46" t="s">
        <v>67</v>
      </c>
      <c r="D1347" s="46" t="s">
        <v>240</v>
      </c>
      <c r="E1347" s="45" t="s">
        <v>228</v>
      </c>
      <c r="F1347" s="45"/>
      <c r="G1347" s="44" t="s">
        <v>135</v>
      </c>
      <c r="H1347" s="43">
        <v>1</v>
      </c>
      <c r="I1347" s="42">
        <v>76.31</v>
      </c>
      <c r="J1347" s="42">
        <v>76.31</v>
      </c>
    </row>
    <row r="1348" spans="1:10" ht="24" customHeight="1" x14ac:dyDescent="0.25">
      <c r="A1348" s="40" t="s">
        <v>74</v>
      </c>
      <c r="B1348" s="41" t="s">
        <v>73</v>
      </c>
      <c r="C1348" s="40" t="s">
        <v>67</v>
      </c>
      <c r="D1348" s="40" t="s">
        <v>72</v>
      </c>
      <c r="E1348" s="39" t="s">
        <v>71</v>
      </c>
      <c r="F1348" s="39"/>
      <c r="G1348" s="38" t="s">
        <v>70</v>
      </c>
      <c r="H1348" s="37">
        <v>3.956</v>
      </c>
      <c r="I1348" s="36">
        <v>19.29</v>
      </c>
      <c r="J1348" s="36">
        <v>76.31</v>
      </c>
    </row>
    <row r="1349" spans="1:10" x14ac:dyDescent="0.25">
      <c r="A1349" s="29"/>
      <c r="B1349" s="29"/>
      <c r="C1349" s="29"/>
      <c r="D1349" s="29"/>
      <c r="E1349" s="29" t="s">
        <v>63</v>
      </c>
      <c r="F1349" s="27">
        <v>56.49</v>
      </c>
      <c r="G1349" s="29" t="s">
        <v>62</v>
      </c>
      <c r="H1349" s="27">
        <v>0</v>
      </c>
      <c r="I1349" s="29" t="s">
        <v>61</v>
      </c>
      <c r="J1349" s="27">
        <v>56.49</v>
      </c>
    </row>
    <row r="1350" spans="1:10" x14ac:dyDescent="0.25">
      <c r="A1350" s="29"/>
      <c r="B1350" s="29"/>
      <c r="C1350" s="29"/>
      <c r="D1350" s="29"/>
      <c r="E1350" s="29" t="s">
        <v>60</v>
      </c>
      <c r="F1350" s="27">
        <v>17.45</v>
      </c>
      <c r="G1350" s="29"/>
      <c r="H1350" s="28" t="s">
        <v>59</v>
      </c>
      <c r="I1350" s="28"/>
      <c r="J1350" s="27">
        <v>93.76</v>
      </c>
    </row>
    <row r="1351" spans="1:10" ht="30" customHeight="1" thickBot="1" x14ac:dyDescent="0.3">
      <c r="A1351" s="21"/>
      <c r="B1351" s="21"/>
      <c r="C1351" s="21"/>
      <c r="D1351" s="21"/>
      <c r="E1351" s="21"/>
      <c r="F1351" s="21"/>
      <c r="G1351" s="21" t="s">
        <v>58</v>
      </c>
      <c r="H1351" s="26">
        <v>50.11</v>
      </c>
      <c r="I1351" s="21" t="s">
        <v>57</v>
      </c>
      <c r="J1351" s="25">
        <v>4698.3100000000004</v>
      </c>
    </row>
    <row r="1352" spans="1:10" ht="1.05" customHeight="1" thickTop="1" x14ac:dyDescent="0.25">
      <c r="A1352" s="24"/>
      <c r="B1352" s="24"/>
      <c r="C1352" s="24"/>
      <c r="D1352" s="24"/>
      <c r="E1352" s="24"/>
      <c r="F1352" s="24"/>
      <c r="G1352" s="24"/>
      <c r="H1352" s="24"/>
      <c r="I1352" s="24"/>
      <c r="J1352" s="24"/>
    </row>
    <row r="1353" spans="1:10" ht="18" customHeight="1" x14ac:dyDescent="0.25">
      <c r="A1353" s="51" t="s">
        <v>239</v>
      </c>
      <c r="B1353" s="48" t="s">
        <v>85</v>
      </c>
      <c r="C1353" s="51" t="s">
        <v>84</v>
      </c>
      <c r="D1353" s="51" t="s">
        <v>10</v>
      </c>
      <c r="E1353" s="50" t="s">
        <v>83</v>
      </c>
      <c r="F1353" s="50"/>
      <c r="G1353" s="49" t="s">
        <v>82</v>
      </c>
      <c r="H1353" s="48" t="s">
        <v>81</v>
      </c>
      <c r="I1353" s="48" t="s">
        <v>80</v>
      </c>
      <c r="J1353" s="48" t="s">
        <v>79</v>
      </c>
    </row>
    <row r="1354" spans="1:10" ht="39" customHeight="1" x14ac:dyDescent="0.25">
      <c r="A1354" s="46" t="s">
        <v>78</v>
      </c>
      <c r="B1354" s="47" t="s">
        <v>175</v>
      </c>
      <c r="C1354" s="46" t="s">
        <v>67</v>
      </c>
      <c r="D1354" s="46" t="s">
        <v>174</v>
      </c>
      <c r="E1354" s="45" t="s">
        <v>173</v>
      </c>
      <c r="F1354" s="45"/>
      <c r="G1354" s="44" t="s">
        <v>172</v>
      </c>
      <c r="H1354" s="43">
        <v>1</v>
      </c>
      <c r="I1354" s="42">
        <v>2.59</v>
      </c>
      <c r="J1354" s="42">
        <v>2.59</v>
      </c>
    </row>
    <row r="1355" spans="1:10" ht="64.95" customHeight="1" x14ac:dyDescent="0.25">
      <c r="A1355" s="40" t="s">
        <v>74</v>
      </c>
      <c r="B1355" s="41" t="s">
        <v>171</v>
      </c>
      <c r="C1355" s="40" t="s">
        <v>67</v>
      </c>
      <c r="D1355" s="40" t="s">
        <v>170</v>
      </c>
      <c r="E1355" s="39" t="s">
        <v>157</v>
      </c>
      <c r="F1355" s="39"/>
      <c r="G1355" s="38" t="s">
        <v>156</v>
      </c>
      <c r="H1355" s="37">
        <v>8.3000000000000001E-3</v>
      </c>
      <c r="I1355" s="36">
        <v>280.14999999999998</v>
      </c>
      <c r="J1355" s="36">
        <v>2.3199999999999998</v>
      </c>
    </row>
    <row r="1356" spans="1:10" ht="64.95" customHeight="1" x14ac:dyDescent="0.25">
      <c r="A1356" s="40" t="s">
        <v>74</v>
      </c>
      <c r="B1356" s="41" t="s">
        <v>169</v>
      </c>
      <c r="C1356" s="40" t="s">
        <v>67</v>
      </c>
      <c r="D1356" s="40" t="s">
        <v>168</v>
      </c>
      <c r="E1356" s="39" t="s">
        <v>157</v>
      </c>
      <c r="F1356" s="39"/>
      <c r="G1356" s="38" t="s">
        <v>167</v>
      </c>
      <c r="H1356" s="37">
        <v>3.5999999999999999E-3</v>
      </c>
      <c r="I1356" s="36">
        <v>75.69</v>
      </c>
      <c r="J1356" s="36">
        <v>0.27</v>
      </c>
    </row>
    <row r="1357" spans="1:10" x14ac:dyDescent="0.25">
      <c r="A1357" s="29"/>
      <c r="B1357" s="29"/>
      <c r="C1357" s="29"/>
      <c r="D1357" s="29"/>
      <c r="E1357" s="29" t="s">
        <v>63</v>
      </c>
      <c r="F1357" s="27">
        <v>0.3</v>
      </c>
      <c r="G1357" s="29" t="s">
        <v>62</v>
      </c>
      <c r="H1357" s="27">
        <v>0</v>
      </c>
      <c r="I1357" s="29" t="s">
        <v>61</v>
      </c>
      <c r="J1357" s="27">
        <v>0.3</v>
      </c>
    </row>
    <row r="1358" spans="1:10" x14ac:dyDescent="0.25">
      <c r="A1358" s="29"/>
      <c r="B1358" s="29"/>
      <c r="C1358" s="29"/>
      <c r="D1358" s="29"/>
      <c r="E1358" s="29" t="s">
        <v>60</v>
      </c>
      <c r="F1358" s="27">
        <v>0.59</v>
      </c>
      <c r="G1358" s="29"/>
      <c r="H1358" s="28" t="s">
        <v>59</v>
      </c>
      <c r="I1358" s="28"/>
      <c r="J1358" s="27">
        <v>3.18</v>
      </c>
    </row>
    <row r="1359" spans="1:10" ht="30" customHeight="1" thickBot="1" x14ac:dyDescent="0.3">
      <c r="A1359" s="21"/>
      <c r="B1359" s="21"/>
      <c r="C1359" s="21"/>
      <c r="D1359" s="21"/>
      <c r="E1359" s="21"/>
      <c r="F1359" s="21"/>
      <c r="G1359" s="21" t="s">
        <v>58</v>
      </c>
      <c r="H1359" s="26">
        <v>3900</v>
      </c>
      <c r="I1359" s="21" t="s">
        <v>57</v>
      </c>
      <c r="J1359" s="25">
        <v>12402</v>
      </c>
    </row>
    <row r="1360" spans="1:10" ht="1.05" customHeight="1" thickTop="1" x14ac:dyDescent="0.25">
      <c r="A1360" s="24"/>
      <c r="B1360" s="24"/>
      <c r="C1360" s="24"/>
      <c r="D1360" s="24"/>
      <c r="E1360" s="24"/>
      <c r="F1360" s="24"/>
      <c r="G1360" s="24"/>
      <c r="H1360" s="24"/>
      <c r="I1360" s="24"/>
      <c r="J1360" s="24"/>
    </row>
    <row r="1361" spans="1:10" ht="18" customHeight="1" x14ac:dyDescent="0.25">
      <c r="A1361" s="51" t="s">
        <v>238</v>
      </c>
      <c r="B1361" s="48" t="s">
        <v>85</v>
      </c>
      <c r="C1361" s="51" t="s">
        <v>84</v>
      </c>
      <c r="D1361" s="51" t="s">
        <v>10</v>
      </c>
      <c r="E1361" s="50" t="s">
        <v>83</v>
      </c>
      <c r="F1361" s="50"/>
      <c r="G1361" s="49" t="s">
        <v>82</v>
      </c>
      <c r="H1361" s="48" t="s">
        <v>81</v>
      </c>
      <c r="I1361" s="48" t="s">
        <v>80</v>
      </c>
      <c r="J1361" s="48" t="s">
        <v>79</v>
      </c>
    </row>
    <row r="1362" spans="1:10" ht="25.95" customHeight="1" x14ac:dyDescent="0.25">
      <c r="A1362" s="46" t="s">
        <v>78</v>
      </c>
      <c r="B1362" s="47" t="s">
        <v>237</v>
      </c>
      <c r="C1362" s="46" t="s">
        <v>67</v>
      </c>
      <c r="D1362" s="46" t="s">
        <v>236</v>
      </c>
      <c r="E1362" s="45" t="s">
        <v>183</v>
      </c>
      <c r="F1362" s="45"/>
      <c r="G1362" s="44" t="s">
        <v>115</v>
      </c>
      <c r="H1362" s="43">
        <v>1</v>
      </c>
      <c r="I1362" s="42">
        <v>10.97</v>
      </c>
      <c r="J1362" s="42">
        <v>10.97</v>
      </c>
    </row>
    <row r="1363" spans="1:10" ht="24" customHeight="1" x14ac:dyDescent="0.25">
      <c r="A1363" s="40" t="s">
        <v>74</v>
      </c>
      <c r="B1363" s="41" t="s">
        <v>182</v>
      </c>
      <c r="C1363" s="40" t="s">
        <v>67</v>
      </c>
      <c r="D1363" s="40" t="s">
        <v>181</v>
      </c>
      <c r="E1363" s="39" t="s">
        <v>71</v>
      </c>
      <c r="F1363" s="39"/>
      <c r="G1363" s="38" t="s">
        <v>70</v>
      </c>
      <c r="H1363" s="37">
        <v>4.8999999999999998E-3</v>
      </c>
      <c r="I1363" s="36">
        <v>24.33</v>
      </c>
      <c r="J1363" s="36">
        <v>0.11</v>
      </c>
    </row>
    <row r="1364" spans="1:10" ht="24" customHeight="1" x14ac:dyDescent="0.25">
      <c r="A1364" s="40" t="s">
        <v>74</v>
      </c>
      <c r="B1364" s="41" t="s">
        <v>73</v>
      </c>
      <c r="C1364" s="40" t="s">
        <v>67</v>
      </c>
      <c r="D1364" s="40" t="s">
        <v>72</v>
      </c>
      <c r="E1364" s="39" t="s">
        <v>71</v>
      </c>
      <c r="F1364" s="39"/>
      <c r="G1364" s="38" t="s">
        <v>70</v>
      </c>
      <c r="H1364" s="37">
        <v>1.4800000000000001E-2</v>
      </c>
      <c r="I1364" s="36">
        <v>19.29</v>
      </c>
      <c r="J1364" s="36">
        <v>0.28000000000000003</v>
      </c>
    </row>
    <row r="1365" spans="1:10" ht="52.05" customHeight="1" x14ac:dyDescent="0.25">
      <c r="A1365" s="34" t="s">
        <v>69</v>
      </c>
      <c r="B1365" s="35" t="s">
        <v>235</v>
      </c>
      <c r="C1365" s="34" t="s">
        <v>67</v>
      </c>
      <c r="D1365" s="34" t="s">
        <v>234</v>
      </c>
      <c r="E1365" s="33" t="s">
        <v>65</v>
      </c>
      <c r="F1365" s="33"/>
      <c r="G1365" s="32" t="s">
        <v>115</v>
      </c>
      <c r="H1365" s="31">
        <v>1.0029999999999999</v>
      </c>
      <c r="I1365" s="30">
        <v>10.55</v>
      </c>
      <c r="J1365" s="30">
        <v>10.58</v>
      </c>
    </row>
    <row r="1366" spans="1:10" x14ac:dyDescent="0.25">
      <c r="A1366" s="29"/>
      <c r="B1366" s="29"/>
      <c r="C1366" s="29"/>
      <c r="D1366" s="29"/>
      <c r="E1366" s="29" t="s">
        <v>63</v>
      </c>
      <c r="F1366" s="27">
        <v>0.3</v>
      </c>
      <c r="G1366" s="29" t="s">
        <v>62</v>
      </c>
      <c r="H1366" s="27">
        <v>0</v>
      </c>
      <c r="I1366" s="29" t="s">
        <v>61</v>
      </c>
      <c r="J1366" s="27">
        <v>0.3</v>
      </c>
    </row>
    <row r="1367" spans="1:10" x14ac:dyDescent="0.25">
      <c r="A1367" s="29"/>
      <c r="B1367" s="29"/>
      <c r="C1367" s="29"/>
      <c r="D1367" s="29"/>
      <c r="E1367" s="29" t="s">
        <v>60</v>
      </c>
      <c r="F1367" s="27">
        <v>2.5</v>
      </c>
      <c r="G1367" s="29"/>
      <c r="H1367" s="28" t="s">
        <v>59</v>
      </c>
      <c r="I1367" s="28"/>
      <c r="J1367" s="27">
        <v>13.47</v>
      </c>
    </row>
    <row r="1368" spans="1:10" ht="30" customHeight="1" thickBot="1" x14ac:dyDescent="0.3">
      <c r="A1368" s="21"/>
      <c r="B1368" s="21"/>
      <c r="C1368" s="21"/>
      <c r="D1368" s="21"/>
      <c r="E1368" s="21"/>
      <c r="F1368" s="21"/>
      <c r="G1368" s="21" t="s">
        <v>58</v>
      </c>
      <c r="H1368" s="26">
        <v>200.47</v>
      </c>
      <c r="I1368" s="21" t="s">
        <v>57</v>
      </c>
      <c r="J1368" s="25">
        <v>2700.33</v>
      </c>
    </row>
    <row r="1369" spans="1:10" ht="1.05" customHeight="1" thickTop="1" x14ac:dyDescent="0.25">
      <c r="A1369" s="24"/>
      <c r="B1369" s="24"/>
      <c r="C1369" s="24"/>
      <c r="D1369" s="24"/>
      <c r="E1369" s="24"/>
      <c r="F1369" s="24"/>
      <c r="G1369" s="24"/>
      <c r="H1369" s="24"/>
      <c r="I1369" s="24"/>
      <c r="J1369" s="24"/>
    </row>
    <row r="1370" spans="1:10" ht="18" customHeight="1" x14ac:dyDescent="0.25">
      <c r="A1370" s="51" t="s">
        <v>233</v>
      </c>
      <c r="B1370" s="48" t="s">
        <v>85</v>
      </c>
      <c r="C1370" s="51" t="s">
        <v>84</v>
      </c>
      <c r="D1370" s="51" t="s">
        <v>10</v>
      </c>
      <c r="E1370" s="50" t="s">
        <v>83</v>
      </c>
      <c r="F1370" s="50"/>
      <c r="G1370" s="49" t="s">
        <v>82</v>
      </c>
      <c r="H1370" s="48" t="s">
        <v>81</v>
      </c>
      <c r="I1370" s="48" t="s">
        <v>80</v>
      </c>
      <c r="J1370" s="48" t="s">
        <v>79</v>
      </c>
    </row>
    <row r="1371" spans="1:10" ht="52.05" customHeight="1" x14ac:dyDescent="0.25">
      <c r="A1371" s="46" t="s">
        <v>78</v>
      </c>
      <c r="B1371" s="47" t="s">
        <v>232</v>
      </c>
      <c r="C1371" s="46" t="s">
        <v>67</v>
      </c>
      <c r="D1371" s="46" t="s">
        <v>231</v>
      </c>
      <c r="E1371" s="45" t="s">
        <v>183</v>
      </c>
      <c r="F1371" s="45"/>
      <c r="G1371" s="44" t="s">
        <v>107</v>
      </c>
      <c r="H1371" s="43">
        <v>1</v>
      </c>
      <c r="I1371" s="42">
        <v>483.86</v>
      </c>
      <c r="J1371" s="42">
        <v>483.86</v>
      </c>
    </row>
    <row r="1372" spans="1:10" ht="25.95" customHeight="1" x14ac:dyDescent="0.25">
      <c r="A1372" s="40" t="s">
        <v>74</v>
      </c>
      <c r="B1372" s="41" t="s">
        <v>230</v>
      </c>
      <c r="C1372" s="40" t="s">
        <v>67</v>
      </c>
      <c r="D1372" s="40" t="s">
        <v>229</v>
      </c>
      <c r="E1372" s="39" t="s">
        <v>228</v>
      </c>
      <c r="F1372" s="39"/>
      <c r="G1372" s="38" t="s">
        <v>75</v>
      </c>
      <c r="H1372" s="37">
        <v>0.81</v>
      </c>
      <c r="I1372" s="36">
        <v>5.58</v>
      </c>
      <c r="J1372" s="36">
        <v>4.51</v>
      </c>
    </row>
    <row r="1373" spans="1:10" ht="64.95" customHeight="1" x14ac:dyDescent="0.25">
      <c r="A1373" s="40" t="s">
        <v>74</v>
      </c>
      <c r="B1373" s="41" t="s">
        <v>227</v>
      </c>
      <c r="C1373" s="40" t="s">
        <v>67</v>
      </c>
      <c r="D1373" s="40" t="s">
        <v>226</v>
      </c>
      <c r="E1373" s="39" t="s">
        <v>157</v>
      </c>
      <c r="F1373" s="39"/>
      <c r="G1373" s="38" t="s">
        <v>156</v>
      </c>
      <c r="H1373" s="37">
        <v>1.3599999999999999E-2</v>
      </c>
      <c r="I1373" s="36">
        <v>138.66999999999999</v>
      </c>
      <c r="J1373" s="36">
        <v>1.88</v>
      </c>
    </row>
    <row r="1374" spans="1:10" ht="64.95" customHeight="1" x14ac:dyDescent="0.25">
      <c r="A1374" s="40" t="s">
        <v>74</v>
      </c>
      <c r="B1374" s="41" t="s">
        <v>225</v>
      </c>
      <c r="C1374" s="40" t="s">
        <v>67</v>
      </c>
      <c r="D1374" s="40" t="s">
        <v>224</v>
      </c>
      <c r="E1374" s="39" t="s">
        <v>157</v>
      </c>
      <c r="F1374" s="39"/>
      <c r="G1374" s="38" t="s">
        <v>167</v>
      </c>
      <c r="H1374" s="37">
        <v>2.76E-2</v>
      </c>
      <c r="I1374" s="36">
        <v>53.78</v>
      </c>
      <c r="J1374" s="36">
        <v>1.48</v>
      </c>
    </row>
    <row r="1375" spans="1:10" ht="39" customHeight="1" x14ac:dyDescent="0.25">
      <c r="A1375" s="40" t="s">
        <v>74</v>
      </c>
      <c r="B1375" s="41" t="s">
        <v>223</v>
      </c>
      <c r="C1375" s="40" t="s">
        <v>67</v>
      </c>
      <c r="D1375" s="40" t="s">
        <v>222</v>
      </c>
      <c r="E1375" s="39" t="s">
        <v>71</v>
      </c>
      <c r="F1375" s="39"/>
      <c r="G1375" s="38" t="s">
        <v>135</v>
      </c>
      <c r="H1375" s="37">
        <v>1.7899999999999999E-2</v>
      </c>
      <c r="I1375" s="36">
        <v>508.13</v>
      </c>
      <c r="J1375" s="36">
        <v>9.09</v>
      </c>
    </row>
    <row r="1376" spans="1:10" ht="24" customHeight="1" x14ac:dyDescent="0.25">
      <c r="A1376" s="40" t="s">
        <v>74</v>
      </c>
      <c r="B1376" s="41" t="s">
        <v>182</v>
      </c>
      <c r="C1376" s="40" t="s">
        <v>67</v>
      </c>
      <c r="D1376" s="40" t="s">
        <v>181</v>
      </c>
      <c r="E1376" s="39" t="s">
        <v>71</v>
      </c>
      <c r="F1376" s="39"/>
      <c r="G1376" s="38" t="s">
        <v>70</v>
      </c>
      <c r="H1376" s="37">
        <v>4.2885999999999997</v>
      </c>
      <c r="I1376" s="36">
        <v>24.33</v>
      </c>
      <c r="J1376" s="36">
        <v>104.34</v>
      </c>
    </row>
    <row r="1377" spans="1:10" ht="24" customHeight="1" x14ac:dyDescent="0.25">
      <c r="A1377" s="40" t="s">
        <v>74</v>
      </c>
      <c r="B1377" s="41" t="s">
        <v>73</v>
      </c>
      <c r="C1377" s="40" t="s">
        <v>67</v>
      </c>
      <c r="D1377" s="40" t="s">
        <v>72</v>
      </c>
      <c r="E1377" s="39" t="s">
        <v>71</v>
      </c>
      <c r="F1377" s="39"/>
      <c r="G1377" s="38" t="s">
        <v>70</v>
      </c>
      <c r="H1377" s="37">
        <v>3.3696000000000002</v>
      </c>
      <c r="I1377" s="36">
        <v>19.29</v>
      </c>
      <c r="J1377" s="36">
        <v>64.989999999999995</v>
      </c>
    </row>
    <row r="1378" spans="1:10" ht="39" customHeight="1" x14ac:dyDescent="0.25">
      <c r="A1378" s="40" t="s">
        <v>74</v>
      </c>
      <c r="B1378" s="41" t="s">
        <v>221</v>
      </c>
      <c r="C1378" s="40" t="s">
        <v>67</v>
      </c>
      <c r="D1378" s="40" t="s">
        <v>220</v>
      </c>
      <c r="E1378" s="39" t="s">
        <v>71</v>
      </c>
      <c r="F1378" s="39"/>
      <c r="G1378" s="38" t="s">
        <v>135</v>
      </c>
      <c r="H1378" s="37">
        <v>8.6300000000000002E-2</v>
      </c>
      <c r="I1378" s="36">
        <v>608.25</v>
      </c>
      <c r="J1378" s="36">
        <v>52.49</v>
      </c>
    </row>
    <row r="1379" spans="1:10" ht="39" customHeight="1" x14ac:dyDescent="0.25">
      <c r="A1379" s="40" t="s">
        <v>74</v>
      </c>
      <c r="B1379" s="41" t="s">
        <v>219</v>
      </c>
      <c r="C1379" s="40" t="s">
        <v>67</v>
      </c>
      <c r="D1379" s="40" t="s">
        <v>218</v>
      </c>
      <c r="E1379" s="39" t="s">
        <v>213</v>
      </c>
      <c r="F1379" s="39"/>
      <c r="G1379" s="38" t="s">
        <v>135</v>
      </c>
      <c r="H1379" s="37">
        <v>7.4399999999999994E-2</v>
      </c>
      <c r="I1379" s="36">
        <v>518.20000000000005</v>
      </c>
      <c r="J1379" s="36">
        <v>38.549999999999997</v>
      </c>
    </row>
    <row r="1380" spans="1:10" ht="39" customHeight="1" x14ac:dyDescent="0.25">
      <c r="A1380" s="40" t="s">
        <v>74</v>
      </c>
      <c r="B1380" s="41" t="s">
        <v>217</v>
      </c>
      <c r="C1380" s="40" t="s">
        <v>67</v>
      </c>
      <c r="D1380" s="40" t="s">
        <v>216</v>
      </c>
      <c r="E1380" s="39" t="s">
        <v>213</v>
      </c>
      <c r="F1380" s="39"/>
      <c r="G1380" s="38" t="s">
        <v>135</v>
      </c>
      <c r="H1380" s="37">
        <v>6.0000000000000001E-3</v>
      </c>
      <c r="I1380" s="36">
        <v>3264.97</v>
      </c>
      <c r="J1380" s="36">
        <v>19.579999999999998</v>
      </c>
    </row>
    <row r="1381" spans="1:10" ht="39" customHeight="1" x14ac:dyDescent="0.25">
      <c r="A1381" s="40" t="s">
        <v>74</v>
      </c>
      <c r="B1381" s="41" t="s">
        <v>215</v>
      </c>
      <c r="C1381" s="40" t="s">
        <v>67</v>
      </c>
      <c r="D1381" s="40" t="s">
        <v>214</v>
      </c>
      <c r="E1381" s="39" t="s">
        <v>213</v>
      </c>
      <c r="F1381" s="39"/>
      <c r="G1381" s="38" t="s">
        <v>135</v>
      </c>
      <c r="H1381" s="37">
        <v>4.48E-2</v>
      </c>
      <c r="I1381" s="36">
        <v>2385.7399999999998</v>
      </c>
      <c r="J1381" s="36">
        <v>106.88</v>
      </c>
    </row>
    <row r="1382" spans="1:10" ht="25.95" customHeight="1" x14ac:dyDescent="0.25">
      <c r="A1382" s="34" t="s">
        <v>69</v>
      </c>
      <c r="B1382" s="35" t="s">
        <v>212</v>
      </c>
      <c r="C1382" s="34" t="s">
        <v>67</v>
      </c>
      <c r="D1382" s="34" t="s">
        <v>211</v>
      </c>
      <c r="E1382" s="33" t="s">
        <v>65</v>
      </c>
      <c r="F1382" s="33"/>
      <c r="G1382" s="32" t="s">
        <v>107</v>
      </c>
      <c r="H1382" s="31">
        <v>21.637699999999999</v>
      </c>
      <c r="I1382" s="30">
        <v>3.26</v>
      </c>
      <c r="J1382" s="30">
        <v>70.53</v>
      </c>
    </row>
    <row r="1383" spans="1:10" ht="25.95" customHeight="1" x14ac:dyDescent="0.25">
      <c r="A1383" s="34" t="s">
        <v>69</v>
      </c>
      <c r="B1383" s="35" t="s">
        <v>210</v>
      </c>
      <c r="C1383" s="34" t="s">
        <v>67</v>
      </c>
      <c r="D1383" s="34" t="s">
        <v>209</v>
      </c>
      <c r="E1383" s="33" t="s">
        <v>65</v>
      </c>
      <c r="F1383" s="33"/>
      <c r="G1383" s="32" t="s">
        <v>64</v>
      </c>
      <c r="H1383" s="31">
        <v>5.4000000000000003E-3</v>
      </c>
      <c r="I1383" s="30">
        <v>7.04</v>
      </c>
      <c r="J1383" s="30">
        <v>0.03</v>
      </c>
    </row>
    <row r="1384" spans="1:10" ht="25.95" customHeight="1" x14ac:dyDescent="0.25">
      <c r="A1384" s="34" t="s">
        <v>69</v>
      </c>
      <c r="B1384" s="35" t="s">
        <v>208</v>
      </c>
      <c r="C1384" s="34" t="s">
        <v>67</v>
      </c>
      <c r="D1384" s="34" t="s">
        <v>207</v>
      </c>
      <c r="E1384" s="33" t="s">
        <v>65</v>
      </c>
      <c r="F1384" s="33"/>
      <c r="G1384" s="32" t="s">
        <v>115</v>
      </c>
      <c r="H1384" s="31">
        <v>0.11840000000000001</v>
      </c>
      <c r="I1384" s="30">
        <v>10.57</v>
      </c>
      <c r="J1384" s="30">
        <v>1.25</v>
      </c>
    </row>
    <row r="1385" spans="1:10" ht="25.95" customHeight="1" x14ac:dyDescent="0.25">
      <c r="A1385" s="34" t="s">
        <v>69</v>
      </c>
      <c r="B1385" s="35" t="s">
        <v>206</v>
      </c>
      <c r="C1385" s="34" t="s">
        <v>67</v>
      </c>
      <c r="D1385" s="34" t="s">
        <v>205</v>
      </c>
      <c r="E1385" s="33" t="s">
        <v>65</v>
      </c>
      <c r="F1385" s="33"/>
      <c r="G1385" s="32" t="s">
        <v>115</v>
      </c>
      <c r="H1385" s="31">
        <v>0.14080000000000001</v>
      </c>
      <c r="I1385" s="30">
        <v>3.69</v>
      </c>
      <c r="J1385" s="30">
        <v>0.51</v>
      </c>
    </row>
    <row r="1386" spans="1:10" ht="25.95" customHeight="1" x14ac:dyDescent="0.25">
      <c r="A1386" s="34" t="s">
        <v>69</v>
      </c>
      <c r="B1386" s="35" t="s">
        <v>204</v>
      </c>
      <c r="C1386" s="34" t="s">
        <v>67</v>
      </c>
      <c r="D1386" s="34" t="s">
        <v>203</v>
      </c>
      <c r="E1386" s="33" t="s">
        <v>65</v>
      </c>
      <c r="F1386" s="33"/>
      <c r="G1386" s="32" t="s">
        <v>202</v>
      </c>
      <c r="H1386" s="31">
        <v>1.2500000000000001E-2</v>
      </c>
      <c r="I1386" s="30">
        <v>22.24</v>
      </c>
      <c r="J1386" s="30">
        <v>0.27</v>
      </c>
    </row>
    <row r="1387" spans="1:10" ht="25.95" customHeight="1" x14ac:dyDescent="0.25">
      <c r="A1387" s="34" t="s">
        <v>69</v>
      </c>
      <c r="B1387" s="35" t="s">
        <v>201</v>
      </c>
      <c r="C1387" s="34" t="s">
        <v>67</v>
      </c>
      <c r="D1387" s="34" t="s">
        <v>200</v>
      </c>
      <c r="E1387" s="33" t="s">
        <v>65</v>
      </c>
      <c r="F1387" s="33"/>
      <c r="G1387" s="32" t="s">
        <v>115</v>
      </c>
      <c r="H1387" s="31">
        <v>0.44159999999999999</v>
      </c>
      <c r="I1387" s="30">
        <v>16.95</v>
      </c>
      <c r="J1387" s="30">
        <v>7.48</v>
      </c>
    </row>
    <row r="1388" spans="1:10" x14ac:dyDescent="0.25">
      <c r="A1388" s="29"/>
      <c r="B1388" s="29"/>
      <c r="C1388" s="29"/>
      <c r="D1388" s="29"/>
      <c r="E1388" s="29" t="s">
        <v>63</v>
      </c>
      <c r="F1388" s="27">
        <v>198.17</v>
      </c>
      <c r="G1388" s="29" t="s">
        <v>62</v>
      </c>
      <c r="H1388" s="27">
        <v>0</v>
      </c>
      <c r="I1388" s="29" t="s">
        <v>61</v>
      </c>
      <c r="J1388" s="27">
        <v>198.17</v>
      </c>
    </row>
    <row r="1389" spans="1:10" x14ac:dyDescent="0.25">
      <c r="A1389" s="29"/>
      <c r="B1389" s="29"/>
      <c r="C1389" s="29"/>
      <c r="D1389" s="29"/>
      <c r="E1389" s="29" t="s">
        <v>60</v>
      </c>
      <c r="F1389" s="27">
        <v>110.7</v>
      </c>
      <c r="G1389" s="29"/>
      <c r="H1389" s="28" t="s">
        <v>59</v>
      </c>
      <c r="I1389" s="28"/>
      <c r="J1389" s="27">
        <v>594.55999999999995</v>
      </c>
    </row>
    <row r="1390" spans="1:10" ht="30" customHeight="1" thickBot="1" x14ac:dyDescent="0.3">
      <c r="A1390" s="21"/>
      <c r="B1390" s="21"/>
      <c r="C1390" s="21"/>
      <c r="D1390" s="21"/>
      <c r="E1390" s="21"/>
      <c r="F1390" s="21"/>
      <c r="G1390" s="21" t="s">
        <v>58</v>
      </c>
      <c r="H1390" s="26">
        <v>1</v>
      </c>
      <c r="I1390" s="21" t="s">
        <v>57</v>
      </c>
      <c r="J1390" s="25">
        <v>594.55999999999995</v>
      </c>
    </row>
    <row r="1391" spans="1:10" ht="1.05" customHeight="1" thickTop="1" x14ac:dyDescent="0.25">
      <c r="A1391" s="24"/>
      <c r="B1391" s="24"/>
      <c r="C1391" s="24"/>
      <c r="D1391" s="24"/>
      <c r="E1391" s="24"/>
      <c r="F1391" s="24"/>
      <c r="G1391" s="24"/>
      <c r="H1391" s="24"/>
      <c r="I1391" s="24"/>
      <c r="J1391" s="24"/>
    </row>
    <row r="1392" spans="1:10" ht="18" customHeight="1" x14ac:dyDescent="0.25">
      <c r="A1392" s="51"/>
      <c r="B1392" s="48" t="s">
        <v>85</v>
      </c>
      <c r="C1392" s="51" t="s">
        <v>84</v>
      </c>
      <c r="D1392" s="51" t="s">
        <v>10</v>
      </c>
      <c r="E1392" s="50" t="s">
        <v>83</v>
      </c>
      <c r="F1392" s="50"/>
      <c r="G1392" s="49" t="s">
        <v>82</v>
      </c>
      <c r="H1392" s="48" t="s">
        <v>81</v>
      </c>
      <c r="I1392" s="48" t="s">
        <v>80</v>
      </c>
      <c r="J1392" s="48" t="s">
        <v>79</v>
      </c>
    </row>
    <row r="1393" spans="1:10" ht="25.95" customHeight="1" x14ac:dyDescent="0.25">
      <c r="A1393" s="60" t="s">
        <v>69</v>
      </c>
      <c r="B1393" s="61" t="s">
        <v>199</v>
      </c>
      <c r="C1393" s="60" t="s">
        <v>150</v>
      </c>
      <c r="D1393" s="60" t="s">
        <v>198</v>
      </c>
      <c r="E1393" s="59" t="s">
        <v>197</v>
      </c>
      <c r="F1393" s="59"/>
      <c r="G1393" s="58" t="s">
        <v>135</v>
      </c>
      <c r="H1393" s="57">
        <v>1</v>
      </c>
      <c r="I1393" s="56">
        <v>140</v>
      </c>
      <c r="J1393" s="56">
        <v>140</v>
      </c>
    </row>
    <row r="1394" spans="1:10" x14ac:dyDescent="0.25">
      <c r="A1394" s="29"/>
      <c r="B1394" s="29"/>
      <c r="C1394" s="29"/>
      <c r="D1394" s="29"/>
      <c r="E1394" s="29" t="s">
        <v>63</v>
      </c>
      <c r="F1394" s="27">
        <v>140</v>
      </c>
      <c r="G1394" s="29" t="s">
        <v>62</v>
      </c>
      <c r="H1394" s="27">
        <v>0</v>
      </c>
      <c r="I1394" s="29" t="s">
        <v>61</v>
      </c>
      <c r="J1394" s="27">
        <v>140</v>
      </c>
    </row>
    <row r="1395" spans="1:10" x14ac:dyDescent="0.25">
      <c r="A1395" s="29"/>
      <c r="B1395" s="29"/>
      <c r="C1395" s="29"/>
      <c r="D1395" s="29"/>
      <c r="E1395" s="29" t="s">
        <v>60</v>
      </c>
      <c r="F1395" s="27">
        <v>23.8</v>
      </c>
      <c r="G1395" s="29"/>
      <c r="H1395" s="28" t="s">
        <v>59</v>
      </c>
      <c r="I1395" s="28"/>
      <c r="J1395" s="27">
        <v>163.80000000000001</v>
      </c>
    </row>
    <row r="1396" spans="1:10" ht="30" customHeight="1" thickBot="1" x14ac:dyDescent="0.3">
      <c r="A1396" s="21"/>
      <c r="B1396" s="21"/>
      <c r="C1396" s="21"/>
      <c r="D1396" s="21"/>
      <c r="E1396" s="21"/>
      <c r="F1396" s="21"/>
      <c r="G1396" s="21" t="s">
        <v>58</v>
      </c>
      <c r="H1396" s="26">
        <v>48</v>
      </c>
      <c r="I1396" s="21" t="s">
        <v>57</v>
      </c>
      <c r="J1396" s="25">
        <v>7862.4</v>
      </c>
    </row>
    <row r="1397" spans="1:10" ht="1.05" customHeight="1" thickTop="1" x14ac:dyDescent="0.25">
      <c r="A1397" s="24"/>
      <c r="B1397" s="24"/>
      <c r="C1397" s="24"/>
      <c r="D1397" s="24"/>
      <c r="E1397" s="24"/>
      <c r="F1397" s="24"/>
      <c r="G1397" s="24"/>
      <c r="H1397" s="24"/>
      <c r="I1397" s="24"/>
      <c r="J1397" s="24"/>
    </row>
    <row r="1398" spans="1:10" ht="18" customHeight="1" x14ac:dyDescent="0.25">
      <c r="A1398" s="51" t="s">
        <v>196</v>
      </c>
      <c r="B1398" s="48" t="s">
        <v>85</v>
      </c>
      <c r="C1398" s="51" t="s">
        <v>84</v>
      </c>
      <c r="D1398" s="51" t="s">
        <v>10</v>
      </c>
      <c r="E1398" s="50" t="s">
        <v>83</v>
      </c>
      <c r="F1398" s="50"/>
      <c r="G1398" s="49" t="s">
        <v>82</v>
      </c>
      <c r="H1398" s="48" t="s">
        <v>81</v>
      </c>
      <c r="I1398" s="48" t="s">
        <v>80</v>
      </c>
      <c r="J1398" s="48" t="s">
        <v>79</v>
      </c>
    </row>
    <row r="1399" spans="1:10" ht="39" customHeight="1" x14ac:dyDescent="0.25">
      <c r="A1399" s="46" t="s">
        <v>78</v>
      </c>
      <c r="B1399" s="47" t="s">
        <v>195</v>
      </c>
      <c r="C1399" s="46" t="s">
        <v>67</v>
      </c>
      <c r="D1399" s="46" t="s">
        <v>194</v>
      </c>
      <c r="E1399" s="45" t="s">
        <v>183</v>
      </c>
      <c r="F1399" s="45"/>
      <c r="G1399" s="44" t="s">
        <v>75</v>
      </c>
      <c r="H1399" s="43">
        <v>1</v>
      </c>
      <c r="I1399" s="42">
        <v>9.42</v>
      </c>
      <c r="J1399" s="42">
        <v>9.42</v>
      </c>
    </row>
    <row r="1400" spans="1:10" ht="24" customHeight="1" x14ac:dyDescent="0.25">
      <c r="A1400" s="40" t="s">
        <v>74</v>
      </c>
      <c r="B1400" s="41" t="s">
        <v>182</v>
      </c>
      <c r="C1400" s="40" t="s">
        <v>67</v>
      </c>
      <c r="D1400" s="40" t="s">
        <v>181</v>
      </c>
      <c r="E1400" s="39" t="s">
        <v>71</v>
      </c>
      <c r="F1400" s="39"/>
      <c r="G1400" s="38" t="s">
        <v>70</v>
      </c>
      <c r="H1400" s="37">
        <v>4.8999999999999998E-3</v>
      </c>
      <c r="I1400" s="36">
        <v>24.33</v>
      </c>
      <c r="J1400" s="36">
        <v>0.11</v>
      </c>
    </row>
    <row r="1401" spans="1:10" ht="24" customHeight="1" x14ac:dyDescent="0.25">
      <c r="A1401" s="40" t="s">
        <v>74</v>
      </c>
      <c r="B1401" s="41" t="s">
        <v>73</v>
      </c>
      <c r="C1401" s="40" t="s">
        <v>67</v>
      </c>
      <c r="D1401" s="40" t="s">
        <v>72</v>
      </c>
      <c r="E1401" s="39" t="s">
        <v>71</v>
      </c>
      <c r="F1401" s="39"/>
      <c r="G1401" s="38" t="s">
        <v>70</v>
      </c>
      <c r="H1401" s="37">
        <v>1.4800000000000001E-2</v>
      </c>
      <c r="I1401" s="36">
        <v>19.29</v>
      </c>
      <c r="J1401" s="36">
        <v>0.28000000000000003</v>
      </c>
    </row>
    <row r="1402" spans="1:10" ht="25.95" customHeight="1" x14ac:dyDescent="0.25">
      <c r="A1402" s="34" t="s">
        <v>69</v>
      </c>
      <c r="B1402" s="35" t="s">
        <v>193</v>
      </c>
      <c r="C1402" s="34" t="s">
        <v>67</v>
      </c>
      <c r="D1402" s="34" t="s">
        <v>192</v>
      </c>
      <c r="E1402" s="33" t="s">
        <v>65</v>
      </c>
      <c r="F1402" s="33"/>
      <c r="G1402" s="32" t="s">
        <v>75</v>
      </c>
      <c r="H1402" s="31">
        <v>1.2104999999999999</v>
      </c>
      <c r="I1402" s="30">
        <v>7.46</v>
      </c>
      <c r="J1402" s="30">
        <v>9.0299999999999994</v>
      </c>
    </row>
    <row r="1403" spans="1:10" x14ac:dyDescent="0.25">
      <c r="A1403" s="29"/>
      <c r="B1403" s="29"/>
      <c r="C1403" s="29"/>
      <c r="D1403" s="29"/>
      <c r="E1403" s="29" t="s">
        <v>63</v>
      </c>
      <c r="F1403" s="27">
        <v>0.3</v>
      </c>
      <c r="G1403" s="29" t="s">
        <v>62</v>
      </c>
      <c r="H1403" s="27">
        <v>0</v>
      </c>
      <c r="I1403" s="29" t="s">
        <v>61</v>
      </c>
      <c r="J1403" s="27">
        <v>0.3</v>
      </c>
    </row>
    <row r="1404" spans="1:10" x14ac:dyDescent="0.25">
      <c r="A1404" s="29"/>
      <c r="B1404" s="29"/>
      <c r="C1404" s="29"/>
      <c r="D1404" s="29"/>
      <c r="E1404" s="29" t="s">
        <v>60</v>
      </c>
      <c r="F1404" s="27">
        <v>2.15</v>
      </c>
      <c r="G1404" s="29"/>
      <c r="H1404" s="28" t="s">
        <v>59</v>
      </c>
      <c r="I1404" s="28"/>
      <c r="J1404" s="27">
        <v>11.57</v>
      </c>
    </row>
    <row r="1405" spans="1:10" ht="30" customHeight="1" thickBot="1" x14ac:dyDescent="0.3">
      <c r="A1405" s="21"/>
      <c r="B1405" s="21"/>
      <c r="C1405" s="21"/>
      <c r="D1405" s="21"/>
      <c r="E1405" s="21"/>
      <c r="F1405" s="21"/>
      <c r="G1405" s="21" t="s">
        <v>58</v>
      </c>
      <c r="H1405" s="26">
        <v>400</v>
      </c>
      <c r="I1405" s="21" t="s">
        <v>57</v>
      </c>
      <c r="J1405" s="25">
        <v>4628</v>
      </c>
    </row>
    <row r="1406" spans="1:10" ht="1.05" customHeight="1" thickTop="1" x14ac:dyDescent="0.25">
      <c r="A1406" s="24"/>
      <c r="B1406" s="24"/>
      <c r="C1406" s="24"/>
      <c r="D1406" s="24"/>
      <c r="E1406" s="24"/>
      <c r="F1406" s="24"/>
      <c r="G1406" s="24"/>
      <c r="H1406" s="24"/>
      <c r="I1406" s="24"/>
      <c r="J1406" s="24"/>
    </row>
    <row r="1407" spans="1:10" ht="18" customHeight="1" x14ac:dyDescent="0.25">
      <c r="A1407" s="51" t="s">
        <v>191</v>
      </c>
      <c r="B1407" s="48" t="s">
        <v>85</v>
      </c>
      <c r="C1407" s="51" t="s">
        <v>84</v>
      </c>
      <c r="D1407" s="51" t="s">
        <v>10</v>
      </c>
      <c r="E1407" s="50" t="s">
        <v>83</v>
      </c>
      <c r="F1407" s="50"/>
      <c r="G1407" s="49" t="s">
        <v>82</v>
      </c>
      <c r="H1407" s="48" t="s">
        <v>81</v>
      </c>
      <c r="I1407" s="48" t="s">
        <v>80</v>
      </c>
      <c r="J1407" s="48" t="s">
        <v>79</v>
      </c>
    </row>
    <row r="1408" spans="1:10" ht="39" customHeight="1" x14ac:dyDescent="0.25">
      <c r="A1408" s="46" t="s">
        <v>78</v>
      </c>
      <c r="B1408" s="47" t="s">
        <v>190</v>
      </c>
      <c r="C1408" s="46" t="s">
        <v>67</v>
      </c>
      <c r="D1408" s="46" t="s">
        <v>189</v>
      </c>
      <c r="E1408" s="45" t="s">
        <v>183</v>
      </c>
      <c r="F1408" s="45"/>
      <c r="G1408" s="44" t="s">
        <v>107</v>
      </c>
      <c r="H1408" s="43">
        <v>1</v>
      </c>
      <c r="I1408" s="42">
        <v>72.569999999999993</v>
      </c>
      <c r="J1408" s="42">
        <v>72.569999999999993</v>
      </c>
    </row>
    <row r="1409" spans="1:10" ht="24" customHeight="1" x14ac:dyDescent="0.25">
      <c r="A1409" s="40" t="s">
        <v>74</v>
      </c>
      <c r="B1409" s="41" t="s">
        <v>182</v>
      </c>
      <c r="C1409" s="40" t="s">
        <v>67</v>
      </c>
      <c r="D1409" s="40" t="s">
        <v>181</v>
      </c>
      <c r="E1409" s="39" t="s">
        <v>71</v>
      </c>
      <c r="F1409" s="39"/>
      <c r="G1409" s="38" t="s">
        <v>70</v>
      </c>
      <c r="H1409" s="37">
        <v>0.38219999999999998</v>
      </c>
      <c r="I1409" s="36">
        <v>24.33</v>
      </c>
      <c r="J1409" s="36">
        <v>9.2899999999999991</v>
      </c>
    </row>
    <row r="1410" spans="1:10" ht="24" customHeight="1" x14ac:dyDescent="0.25">
      <c r="A1410" s="40" t="s">
        <v>74</v>
      </c>
      <c r="B1410" s="41" t="s">
        <v>73</v>
      </c>
      <c r="C1410" s="40" t="s">
        <v>67</v>
      </c>
      <c r="D1410" s="40" t="s">
        <v>72</v>
      </c>
      <c r="E1410" s="39" t="s">
        <v>71</v>
      </c>
      <c r="F1410" s="39"/>
      <c r="G1410" s="38" t="s">
        <v>70</v>
      </c>
      <c r="H1410" s="37">
        <v>1.1466000000000001</v>
      </c>
      <c r="I1410" s="36">
        <v>19.29</v>
      </c>
      <c r="J1410" s="36">
        <v>22.11</v>
      </c>
    </row>
    <row r="1411" spans="1:10" ht="25.95" customHeight="1" x14ac:dyDescent="0.25">
      <c r="A1411" s="34" t="s">
        <v>69</v>
      </c>
      <c r="B1411" s="35" t="s">
        <v>188</v>
      </c>
      <c r="C1411" s="34" t="s">
        <v>67</v>
      </c>
      <c r="D1411" s="34" t="s">
        <v>187</v>
      </c>
      <c r="E1411" s="33" t="s">
        <v>65</v>
      </c>
      <c r="F1411" s="33"/>
      <c r="G1411" s="32" t="s">
        <v>107</v>
      </c>
      <c r="H1411" s="31">
        <v>1</v>
      </c>
      <c r="I1411" s="30">
        <v>41.17</v>
      </c>
      <c r="J1411" s="30">
        <v>41.17</v>
      </c>
    </row>
    <row r="1412" spans="1:10" x14ac:dyDescent="0.25">
      <c r="A1412" s="29"/>
      <c r="B1412" s="29"/>
      <c r="C1412" s="29"/>
      <c r="D1412" s="29"/>
      <c r="E1412" s="29" t="s">
        <v>63</v>
      </c>
      <c r="F1412" s="27">
        <v>23.68</v>
      </c>
      <c r="G1412" s="29" t="s">
        <v>62</v>
      </c>
      <c r="H1412" s="27">
        <v>0</v>
      </c>
      <c r="I1412" s="29" t="s">
        <v>61</v>
      </c>
      <c r="J1412" s="27">
        <v>23.68</v>
      </c>
    </row>
    <row r="1413" spans="1:10" x14ac:dyDescent="0.25">
      <c r="A1413" s="29"/>
      <c r="B1413" s="29"/>
      <c r="C1413" s="29"/>
      <c r="D1413" s="29"/>
      <c r="E1413" s="29" t="s">
        <v>60</v>
      </c>
      <c r="F1413" s="27">
        <v>16.600000000000001</v>
      </c>
      <c r="G1413" s="29"/>
      <c r="H1413" s="28" t="s">
        <v>59</v>
      </c>
      <c r="I1413" s="28"/>
      <c r="J1413" s="27">
        <v>89.17</v>
      </c>
    </row>
    <row r="1414" spans="1:10" ht="30" customHeight="1" thickBot="1" x14ac:dyDescent="0.3">
      <c r="A1414" s="21"/>
      <c r="B1414" s="21"/>
      <c r="C1414" s="21"/>
      <c r="D1414" s="21"/>
      <c r="E1414" s="21"/>
      <c r="F1414" s="21"/>
      <c r="G1414" s="21" t="s">
        <v>58</v>
      </c>
      <c r="H1414" s="26">
        <v>4</v>
      </c>
      <c r="I1414" s="21" t="s">
        <v>57</v>
      </c>
      <c r="J1414" s="25">
        <v>356.68</v>
      </c>
    </row>
    <row r="1415" spans="1:10" ht="1.05" customHeight="1" thickTop="1" x14ac:dyDescent="0.25">
      <c r="A1415" s="24"/>
      <c r="B1415" s="24"/>
      <c r="C1415" s="24"/>
      <c r="D1415" s="24"/>
      <c r="E1415" s="24"/>
      <c r="F1415" s="24"/>
      <c r="G1415" s="24"/>
      <c r="H1415" s="24"/>
      <c r="I1415" s="24"/>
      <c r="J1415" s="24"/>
    </row>
    <row r="1416" spans="1:10" ht="18" customHeight="1" x14ac:dyDescent="0.25">
      <c r="A1416" s="51" t="s">
        <v>186</v>
      </c>
      <c r="B1416" s="48" t="s">
        <v>85</v>
      </c>
      <c r="C1416" s="51" t="s">
        <v>84</v>
      </c>
      <c r="D1416" s="51" t="s">
        <v>10</v>
      </c>
      <c r="E1416" s="50" t="s">
        <v>83</v>
      </c>
      <c r="F1416" s="50"/>
      <c r="G1416" s="49" t="s">
        <v>82</v>
      </c>
      <c r="H1416" s="48" t="s">
        <v>81</v>
      </c>
      <c r="I1416" s="48" t="s">
        <v>80</v>
      </c>
      <c r="J1416" s="48" t="s">
        <v>79</v>
      </c>
    </row>
    <row r="1417" spans="1:10" ht="39" customHeight="1" x14ac:dyDescent="0.25">
      <c r="A1417" s="46" t="s">
        <v>78</v>
      </c>
      <c r="B1417" s="47" t="s">
        <v>185</v>
      </c>
      <c r="C1417" s="46" t="s">
        <v>67</v>
      </c>
      <c r="D1417" s="46" t="s">
        <v>184</v>
      </c>
      <c r="E1417" s="45" t="s">
        <v>183</v>
      </c>
      <c r="F1417" s="45"/>
      <c r="G1417" s="44" t="s">
        <v>107</v>
      </c>
      <c r="H1417" s="43">
        <v>1</v>
      </c>
      <c r="I1417" s="42">
        <v>55.01</v>
      </c>
      <c r="J1417" s="42">
        <v>55.01</v>
      </c>
    </row>
    <row r="1418" spans="1:10" ht="24" customHeight="1" x14ac:dyDescent="0.25">
      <c r="A1418" s="40" t="s">
        <v>74</v>
      </c>
      <c r="B1418" s="41" t="s">
        <v>182</v>
      </c>
      <c r="C1418" s="40" t="s">
        <v>67</v>
      </c>
      <c r="D1418" s="40" t="s">
        <v>181</v>
      </c>
      <c r="E1418" s="39" t="s">
        <v>71</v>
      </c>
      <c r="F1418" s="39"/>
      <c r="G1418" s="38" t="s">
        <v>70</v>
      </c>
      <c r="H1418" s="37">
        <v>0.38219999999999998</v>
      </c>
      <c r="I1418" s="36">
        <v>24.33</v>
      </c>
      <c r="J1418" s="36">
        <v>9.2899999999999991</v>
      </c>
    </row>
    <row r="1419" spans="1:10" ht="24" customHeight="1" x14ac:dyDescent="0.25">
      <c r="A1419" s="40" t="s">
        <v>74</v>
      </c>
      <c r="B1419" s="41" t="s">
        <v>73</v>
      </c>
      <c r="C1419" s="40" t="s">
        <v>67</v>
      </c>
      <c r="D1419" s="40" t="s">
        <v>72</v>
      </c>
      <c r="E1419" s="39" t="s">
        <v>71</v>
      </c>
      <c r="F1419" s="39"/>
      <c r="G1419" s="38" t="s">
        <v>70</v>
      </c>
      <c r="H1419" s="37">
        <v>1.1466000000000001</v>
      </c>
      <c r="I1419" s="36">
        <v>19.29</v>
      </c>
      <c r="J1419" s="36">
        <v>22.11</v>
      </c>
    </row>
    <row r="1420" spans="1:10" ht="25.95" customHeight="1" x14ac:dyDescent="0.25">
      <c r="A1420" s="34" t="s">
        <v>69</v>
      </c>
      <c r="B1420" s="35" t="s">
        <v>180</v>
      </c>
      <c r="C1420" s="34" t="s">
        <v>67</v>
      </c>
      <c r="D1420" s="34" t="s">
        <v>179</v>
      </c>
      <c r="E1420" s="33" t="s">
        <v>65</v>
      </c>
      <c r="F1420" s="33"/>
      <c r="G1420" s="32" t="s">
        <v>107</v>
      </c>
      <c r="H1420" s="31">
        <v>1</v>
      </c>
      <c r="I1420" s="30">
        <v>23.61</v>
      </c>
      <c r="J1420" s="30">
        <v>23.61</v>
      </c>
    </row>
    <row r="1421" spans="1:10" x14ac:dyDescent="0.25">
      <c r="A1421" s="29"/>
      <c r="B1421" s="29"/>
      <c r="C1421" s="29"/>
      <c r="D1421" s="29"/>
      <c r="E1421" s="29" t="s">
        <v>63</v>
      </c>
      <c r="F1421" s="27">
        <v>23.68</v>
      </c>
      <c r="G1421" s="29" t="s">
        <v>62</v>
      </c>
      <c r="H1421" s="27">
        <v>0</v>
      </c>
      <c r="I1421" s="29" t="s">
        <v>61</v>
      </c>
      <c r="J1421" s="27">
        <v>23.68</v>
      </c>
    </row>
    <row r="1422" spans="1:10" x14ac:dyDescent="0.25">
      <c r="A1422" s="29"/>
      <c r="B1422" s="29"/>
      <c r="C1422" s="29"/>
      <c r="D1422" s="29"/>
      <c r="E1422" s="29" t="s">
        <v>60</v>
      </c>
      <c r="F1422" s="27">
        <v>12.58</v>
      </c>
      <c r="G1422" s="29"/>
      <c r="H1422" s="28" t="s">
        <v>59</v>
      </c>
      <c r="I1422" s="28"/>
      <c r="J1422" s="27">
        <v>67.59</v>
      </c>
    </row>
    <row r="1423" spans="1:10" ht="30" customHeight="1" thickBot="1" x14ac:dyDescent="0.3">
      <c r="A1423" s="21"/>
      <c r="B1423" s="21"/>
      <c r="C1423" s="21"/>
      <c r="D1423" s="21"/>
      <c r="E1423" s="21"/>
      <c r="F1423" s="21"/>
      <c r="G1423" s="21" t="s">
        <v>58</v>
      </c>
      <c r="H1423" s="26">
        <v>2</v>
      </c>
      <c r="I1423" s="21" t="s">
        <v>57</v>
      </c>
      <c r="J1423" s="25">
        <v>135.18</v>
      </c>
    </row>
    <row r="1424" spans="1:10" ht="1.05" customHeight="1" thickTop="1" x14ac:dyDescent="0.25">
      <c r="A1424" s="24"/>
      <c r="B1424" s="24"/>
      <c r="C1424" s="24"/>
      <c r="D1424" s="24"/>
      <c r="E1424" s="24"/>
      <c r="F1424" s="24"/>
      <c r="G1424" s="24"/>
      <c r="H1424" s="24"/>
      <c r="I1424" s="24"/>
      <c r="J1424" s="24"/>
    </row>
    <row r="1425" spans="1:10" ht="24" customHeight="1" x14ac:dyDescent="0.25">
      <c r="A1425" s="53" t="s">
        <v>178</v>
      </c>
      <c r="B1425" s="53"/>
      <c r="C1425" s="53"/>
      <c r="D1425" s="53" t="s">
        <v>177</v>
      </c>
      <c r="E1425" s="53"/>
      <c r="F1425" s="55"/>
      <c r="G1425" s="55"/>
      <c r="H1425" s="54"/>
      <c r="I1425" s="53"/>
      <c r="J1425" s="52">
        <v>56434.22</v>
      </c>
    </row>
    <row r="1426" spans="1:10" ht="18" customHeight="1" x14ac:dyDescent="0.25">
      <c r="A1426" s="51" t="s">
        <v>176</v>
      </c>
      <c r="B1426" s="48" t="s">
        <v>85</v>
      </c>
      <c r="C1426" s="51" t="s">
        <v>84</v>
      </c>
      <c r="D1426" s="51" t="s">
        <v>10</v>
      </c>
      <c r="E1426" s="50" t="s">
        <v>83</v>
      </c>
      <c r="F1426" s="50"/>
      <c r="G1426" s="49" t="s">
        <v>82</v>
      </c>
      <c r="H1426" s="48" t="s">
        <v>81</v>
      </c>
      <c r="I1426" s="48" t="s">
        <v>80</v>
      </c>
      <c r="J1426" s="48" t="s">
        <v>79</v>
      </c>
    </row>
    <row r="1427" spans="1:10" ht="39" customHeight="1" x14ac:dyDescent="0.25">
      <c r="A1427" s="46" t="s">
        <v>78</v>
      </c>
      <c r="B1427" s="47" t="s">
        <v>175</v>
      </c>
      <c r="C1427" s="46" t="s">
        <v>67</v>
      </c>
      <c r="D1427" s="46" t="s">
        <v>174</v>
      </c>
      <c r="E1427" s="45" t="s">
        <v>173</v>
      </c>
      <c r="F1427" s="45"/>
      <c r="G1427" s="44" t="s">
        <v>172</v>
      </c>
      <c r="H1427" s="43">
        <v>1</v>
      </c>
      <c r="I1427" s="42">
        <v>2.59</v>
      </c>
      <c r="J1427" s="42">
        <v>2.59</v>
      </c>
    </row>
    <row r="1428" spans="1:10" ht="64.95" customHeight="1" x14ac:dyDescent="0.25">
      <c r="A1428" s="40" t="s">
        <v>74</v>
      </c>
      <c r="B1428" s="41" t="s">
        <v>171</v>
      </c>
      <c r="C1428" s="40" t="s">
        <v>67</v>
      </c>
      <c r="D1428" s="40" t="s">
        <v>170</v>
      </c>
      <c r="E1428" s="39" t="s">
        <v>157</v>
      </c>
      <c r="F1428" s="39"/>
      <c r="G1428" s="38" t="s">
        <v>156</v>
      </c>
      <c r="H1428" s="37">
        <v>8.3000000000000001E-3</v>
      </c>
      <c r="I1428" s="36">
        <v>280.14999999999998</v>
      </c>
      <c r="J1428" s="36">
        <v>2.3199999999999998</v>
      </c>
    </row>
    <row r="1429" spans="1:10" ht="64.95" customHeight="1" x14ac:dyDescent="0.25">
      <c r="A1429" s="40" t="s">
        <v>74</v>
      </c>
      <c r="B1429" s="41" t="s">
        <v>169</v>
      </c>
      <c r="C1429" s="40" t="s">
        <v>67</v>
      </c>
      <c r="D1429" s="40" t="s">
        <v>168</v>
      </c>
      <c r="E1429" s="39" t="s">
        <v>157</v>
      </c>
      <c r="F1429" s="39"/>
      <c r="G1429" s="38" t="s">
        <v>167</v>
      </c>
      <c r="H1429" s="37">
        <v>3.5999999999999999E-3</v>
      </c>
      <c r="I1429" s="36">
        <v>75.69</v>
      </c>
      <c r="J1429" s="36">
        <v>0.27</v>
      </c>
    </row>
    <row r="1430" spans="1:10" x14ac:dyDescent="0.25">
      <c r="A1430" s="29"/>
      <c r="B1430" s="29"/>
      <c r="C1430" s="29"/>
      <c r="D1430" s="29"/>
      <c r="E1430" s="29" t="s">
        <v>63</v>
      </c>
      <c r="F1430" s="27">
        <v>0.3</v>
      </c>
      <c r="G1430" s="29" t="s">
        <v>62</v>
      </c>
      <c r="H1430" s="27">
        <v>0</v>
      </c>
      <c r="I1430" s="29" t="s">
        <v>61</v>
      </c>
      <c r="J1430" s="27">
        <v>0.3</v>
      </c>
    </row>
    <row r="1431" spans="1:10" x14ac:dyDescent="0.25">
      <c r="A1431" s="29"/>
      <c r="B1431" s="29"/>
      <c r="C1431" s="29"/>
      <c r="D1431" s="29"/>
      <c r="E1431" s="29" t="s">
        <v>60</v>
      </c>
      <c r="F1431" s="27">
        <v>0.59</v>
      </c>
      <c r="G1431" s="29"/>
      <c r="H1431" s="28" t="s">
        <v>59</v>
      </c>
      <c r="I1431" s="28"/>
      <c r="J1431" s="27">
        <v>3.18</v>
      </c>
    </row>
    <row r="1432" spans="1:10" ht="30" customHeight="1" thickBot="1" x14ac:dyDescent="0.3">
      <c r="A1432" s="21"/>
      <c r="B1432" s="21"/>
      <c r="C1432" s="21"/>
      <c r="D1432" s="21"/>
      <c r="E1432" s="21"/>
      <c r="F1432" s="21"/>
      <c r="G1432" s="21" t="s">
        <v>58</v>
      </c>
      <c r="H1432" s="26">
        <v>7634.5</v>
      </c>
      <c r="I1432" s="21" t="s">
        <v>57</v>
      </c>
      <c r="J1432" s="25">
        <v>24277.71</v>
      </c>
    </row>
    <row r="1433" spans="1:10" ht="1.05" customHeight="1" thickTop="1" x14ac:dyDescent="0.25">
      <c r="A1433" s="24"/>
      <c r="B1433" s="24"/>
      <c r="C1433" s="24"/>
      <c r="D1433" s="24"/>
      <c r="E1433" s="24"/>
      <c r="F1433" s="24"/>
      <c r="G1433" s="24"/>
      <c r="H1433" s="24"/>
      <c r="I1433" s="24"/>
      <c r="J1433" s="24"/>
    </row>
    <row r="1434" spans="1:10" ht="18" customHeight="1" x14ac:dyDescent="0.25">
      <c r="A1434" s="51"/>
      <c r="B1434" s="48" t="s">
        <v>85</v>
      </c>
      <c r="C1434" s="51" t="s">
        <v>84</v>
      </c>
      <c r="D1434" s="51" t="s">
        <v>10</v>
      </c>
      <c r="E1434" s="50" t="s">
        <v>83</v>
      </c>
      <c r="F1434" s="50"/>
      <c r="G1434" s="49" t="s">
        <v>82</v>
      </c>
      <c r="H1434" s="48" t="s">
        <v>81</v>
      </c>
      <c r="I1434" s="48" t="s">
        <v>80</v>
      </c>
      <c r="J1434" s="48" t="s">
        <v>79</v>
      </c>
    </row>
    <row r="1435" spans="1:10" ht="25.95" customHeight="1" x14ac:dyDescent="0.25">
      <c r="A1435" s="60" t="s">
        <v>69</v>
      </c>
      <c r="B1435" s="61" t="s">
        <v>166</v>
      </c>
      <c r="C1435" s="60" t="s">
        <v>150</v>
      </c>
      <c r="D1435" s="60" t="s">
        <v>165</v>
      </c>
      <c r="E1435" s="59" t="s">
        <v>65</v>
      </c>
      <c r="F1435" s="59"/>
      <c r="G1435" s="58" t="s">
        <v>135</v>
      </c>
      <c r="H1435" s="57">
        <v>1</v>
      </c>
      <c r="I1435" s="56">
        <v>90</v>
      </c>
      <c r="J1435" s="56">
        <v>90</v>
      </c>
    </row>
    <row r="1436" spans="1:10" x14ac:dyDescent="0.25">
      <c r="A1436" s="29"/>
      <c r="B1436" s="29"/>
      <c r="C1436" s="29"/>
      <c r="D1436" s="29"/>
      <c r="E1436" s="29" t="s">
        <v>63</v>
      </c>
      <c r="F1436" s="27">
        <v>0</v>
      </c>
      <c r="G1436" s="29" t="s">
        <v>62</v>
      </c>
      <c r="H1436" s="27">
        <v>0</v>
      </c>
      <c r="I1436" s="29" t="s">
        <v>61</v>
      </c>
      <c r="J1436" s="27">
        <v>0</v>
      </c>
    </row>
    <row r="1437" spans="1:10" x14ac:dyDescent="0.25">
      <c r="A1437" s="29"/>
      <c r="B1437" s="29"/>
      <c r="C1437" s="29"/>
      <c r="D1437" s="29"/>
      <c r="E1437" s="29" t="s">
        <v>60</v>
      </c>
      <c r="F1437" s="27">
        <v>15.3</v>
      </c>
      <c r="G1437" s="29"/>
      <c r="H1437" s="28" t="s">
        <v>59</v>
      </c>
      <c r="I1437" s="28"/>
      <c r="J1437" s="27">
        <v>105.3</v>
      </c>
    </row>
    <row r="1438" spans="1:10" ht="30" customHeight="1" thickBot="1" x14ac:dyDescent="0.3">
      <c r="A1438" s="21"/>
      <c r="B1438" s="21"/>
      <c r="C1438" s="21"/>
      <c r="D1438" s="21"/>
      <c r="E1438" s="21"/>
      <c r="F1438" s="21"/>
      <c r="G1438" s="21" t="s">
        <v>58</v>
      </c>
      <c r="H1438" s="26">
        <v>305.38</v>
      </c>
      <c r="I1438" s="21" t="s">
        <v>57</v>
      </c>
      <c r="J1438" s="25">
        <v>32156.51</v>
      </c>
    </row>
    <row r="1439" spans="1:10" ht="1.05" customHeight="1" thickTop="1" x14ac:dyDescent="0.25">
      <c r="A1439" s="24"/>
      <c r="B1439" s="24"/>
      <c r="C1439" s="24"/>
      <c r="D1439" s="24"/>
      <c r="E1439" s="24"/>
      <c r="F1439" s="24"/>
      <c r="G1439" s="24"/>
      <c r="H1439" s="24"/>
      <c r="I1439" s="24"/>
      <c r="J1439" s="24"/>
    </row>
    <row r="1440" spans="1:10" ht="24" customHeight="1" x14ac:dyDescent="0.25">
      <c r="A1440" s="53" t="s">
        <v>164</v>
      </c>
      <c r="B1440" s="53"/>
      <c r="C1440" s="53"/>
      <c r="D1440" s="53" t="s">
        <v>163</v>
      </c>
      <c r="E1440" s="53"/>
      <c r="F1440" s="55"/>
      <c r="G1440" s="55"/>
      <c r="H1440" s="54"/>
      <c r="I1440" s="53"/>
      <c r="J1440" s="52">
        <v>44454.58</v>
      </c>
    </row>
    <row r="1441" spans="1:10" ht="18" customHeight="1" x14ac:dyDescent="0.25">
      <c r="A1441" s="51" t="s">
        <v>162</v>
      </c>
      <c r="B1441" s="48" t="s">
        <v>85</v>
      </c>
      <c r="C1441" s="51" t="s">
        <v>84</v>
      </c>
      <c r="D1441" s="51" t="s">
        <v>10</v>
      </c>
      <c r="E1441" s="50" t="s">
        <v>83</v>
      </c>
      <c r="F1441" s="50"/>
      <c r="G1441" s="49" t="s">
        <v>82</v>
      </c>
      <c r="H1441" s="48" t="s">
        <v>81</v>
      </c>
      <c r="I1441" s="48" t="s">
        <v>80</v>
      </c>
      <c r="J1441" s="48" t="s">
        <v>79</v>
      </c>
    </row>
    <row r="1442" spans="1:10" ht="39" customHeight="1" x14ac:dyDescent="0.25">
      <c r="A1442" s="46" t="s">
        <v>78</v>
      </c>
      <c r="B1442" s="47" t="s">
        <v>161</v>
      </c>
      <c r="C1442" s="46" t="s">
        <v>150</v>
      </c>
      <c r="D1442" s="46" t="s">
        <v>160</v>
      </c>
      <c r="E1442" s="45" t="s">
        <v>122</v>
      </c>
      <c r="F1442" s="45"/>
      <c r="G1442" s="44" t="s">
        <v>107</v>
      </c>
      <c r="H1442" s="43">
        <v>1</v>
      </c>
      <c r="I1442" s="42">
        <v>4677.3900000000003</v>
      </c>
      <c r="J1442" s="42">
        <v>4677.3900000000003</v>
      </c>
    </row>
    <row r="1443" spans="1:10" ht="64.95" customHeight="1" x14ac:dyDescent="0.25">
      <c r="A1443" s="40" t="s">
        <v>74</v>
      </c>
      <c r="B1443" s="41" t="s">
        <v>159</v>
      </c>
      <c r="C1443" s="40" t="s">
        <v>67</v>
      </c>
      <c r="D1443" s="40" t="s">
        <v>158</v>
      </c>
      <c r="E1443" s="39" t="s">
        <v>157</v>
      </c>
      <c r="F1443" s="39"/>
      <c r="G1443" s="38" t="s">
        <v>156</v>
      </c>
      <c r="H1443" s="37">
        <v>0.111</v>
      </c>
      <c r="I1443" s="36">
        <v>289.77999999999997</v>
      </c>
      <c r="J1443" s="36">
        <v>32.159999999999997</v>
      </c>
    </row>
    <row r="1444" spans="1:10" ht="25.95" customHeight="1" x14ac:dyDescent="0.25">
      <c r="A1444" s="40" t="s">
        <v>74</v>
      </c>
      <c r="B1444" s="41" t="s">
        <v>121</v>
      </c>
      <c r="C1444" s="40" t="s">
        <v>67</v>
      </c>
      <c r="D1444" s="40" t="s">
        <v>120</v>
      </c>
      <c r="E1444" s="39" t="s">
        <v>71</v>
      </c>
      <c r="F1444" s="39"/>
      <c r="G1444" s="38" t="s">
        <v>70</v>
      </c>
      <c r="H1444" s="37">
        <v>1.1240000000000001</v>
      </c>
      <c r="I1444" s="36">
        <v>20.87</v>
      </c>
      <c r="J1444" s="36">
        <v>23.45</v>
      </c>
    </row>
    <row r="1445" spans="1:10" ht="24" customHeight="1" x14ac:dyDescent="0.25">
      <c r="A1445" s="40" t="s">
        <v>74</v>
      </c>
      <c r="B1445" s="41" t="s">
        <v>119</v>
      </c>
      <c r="C1445" s="40" t="s">
        <v>67</v>
      </c>
      <c r="D1445" s="40" t="s">
        <v>118</v>
      </c>
      <c r="E1445" s="39" t="s">
        <v>71</v>
      </c>
      <c r="F1445" s="39"/>
      <c r="G1445" s="38" t="s">
        <v>70</v>
      </c>
      <c r="H1445" s="37">
        <v>3.653</v>
      </c>
      <c r="I1445" s="36">
        <v>25.3</v>
      </c>
      <c r="J1445" s="36">
        <v>92.42</v>
      </c>
    </row>
    <row r="1446" spans="1:10" ht="39" customHeight="1" x14ac:dyDescent="0.25">
      <c r="A1446" s="34" t="s">
        <v>69</v>
      </c>
      <c r="B1446" s="35" t="s">
        <v>155</v>
      </c>
      <c r="C1446" s="34" t="s">
        <v>67</v>
      </c>
      <c r="D1446" s="34" t="s">
        <v>154</v>
      </c>
      <c r="E1446" s="33" t="s">
        <v>65</v>
      </c>
      <c r="F1446" s="33"/>
      <c r="G1446" s="32" t="s">
        <v>115</v>
      </c>
      <c r="H1446" s="31">
        <v>18</v>
      </c>
      <c r="I1446" s="30">
        <v>9.23</v>
      </c>
      <c r="J1446" s="30">
        <v>166.14</v>
      </c>
    </row>
    <row r="1447" spans="1:10" ht="25.95" customHeight="1" x14ac:dyDescent="0.25">
      <c r="A1447" s="34" t="s">
        <v>69</v>
      </c>
      <c r="B1447" s="35" t="s">
        <v>153</v>
      </c>
      <c r="C1447" s="34" t="s">
        <v>67</v>
      </c>
      <c r="D1447" s="34" t="s">
        <v>152</v>
      </c>
      <c r="E1447" s="33" t="s">
        <v>65</v>
      </c>
      <c r="F1447" s="33"/>
      <c r="G1447" s="32" t="s">
        <v>107</v>
      </c>
      <c r="H1447" s="31">
        <v>1</v>
      </c>
      <c r="I1447" s="30">
        <v>1960.62</v>
      </c>
      <c r="J1447" s="30">
        <v>1960.62</v>
      </c>
    </row>
    <row r="1448" spans="1:10" ht="24" customHeight="1" x14ac:dyDescent="0.25">
      <c r="A1448" s="34" t="s">
        <v>69</v>
      </c>
      <c r="B1448" s="35" t="s">
        <v>151</v>
      </c>
      <c r="C1448" s="34" t="s">
        <v>150</v>
      </c>
      <c r="D1448" s="34" t="s">
        <v>149</v>
      </c>
      <c r="E1448" s="33" t="s">
        <v>148</v>
      </c>
      <c r="F1448" s="33"/>
      <c r="G1448" s="32" t="s">
        <v>107</v>
      </c>
      <c r="H1448" s="31">
        <v>5</v>
      </c>
      <c r="I1448" s="30">
        <v>480.52</v>
      </c>
      <c r="J1448" s="30">
        <v>2402.6</v>
      </c>
    </row>
    <row r="1449" spans="1:10" x14ac:dyDescent="0.25">
      <c r="A1449" s="29"/>
      <c r="B1449" s="29"/>
      <c r="C1449" s="29"/>
      <c r="D1449" s="29"/>
      <c r="E1449" s="29" t="s">
        <v>63</v>
      </c>
      <c r="F1449" s="27">
        <v>94.36</v>
      </c>
      <c r="G1449" s="29" t="s">
        <v>62</v>
      </c>
      <c r="H1449" s="27">
        <v>0</v>
      </c>
      <c r="I1449" s="29" t="s">
        <v>61</v>
      </c>
      <c r="J1449" s="27">
        <v>94.36</v>
      </c>
    </row>
    <row r="1450" spans="1:10" x14ac:dyDescent="0.25">
      <c r="A1450" s="29"/>
      <c r="B1450" s="29"/>
      <c r="C1450" s="29"/>
      <c r="D1450" s="29"/>
      <c r="E1450" s="29" t="s">
        <v>60</v>
      </c>
      <c r="F1450" s="27">
        <v>1070.18</v>
      </c>
      <c r="G1450" s="29"/>
      <c r="H1450" s="28" t="s">
        <v>59</v>
      </c>
      <c r="I1450" s="28"/>
      <c r="J1450" s="27">
        <v>5747.57</v>
      </c>
    </row>
    <row r="1451" spans="1:10" ht="30" customHeight="1" thickBot="1" x14ac:dyDescent="0.3">
      <c r="A1451" s="21"/>
      <c r="B1451" s="21"/>
      <c r="C1451" s="21"/>
      <c r="D1451" s="21"/>
      <c r="E1451" s="21"/>
      <c r="F1451" s="21"/>
      <c r="G1451" s="21" t="s">
        <v>58</v>
      </c>
      <c r="H1451" s="26">
        <v>6</v>
      </c>
      <c r="I1451" s="21" t="s">
        <v>57</v>
      </c>
      <c r="J1451" s="25">
        <v>34485.42</v>
      </c>
    </row>
    <row r="1452" spans="1:10" ht="1.05" customHeight="1" thickTop="1" x14ac:dyDescent="0.25">
      <c r="A1452" s="24"/>
      <c r="B1452" s="24"/>
      <c r="C1452" s="24"/>
      <c r="D1452" s="24"/>
      <c r="E1452" s="24"/>
      <c r="F1452" s="24"/>
      <c r="G1452" s="24"/>
      <c r="H1452" s="24"/>
      <c r="I1452" s="24"/>
      <c r="J1452" s="24"/>
    </row>
    <row r="1453" spans="1:10" ht="18" customHeight="1" x14ac:dyDescent="0.25">
      <c r="A1453" s="51" t="s">
        <v>147</v>
      </c>
      <c r="B1453" s="48" t="s">
        <v>85</v>
      </c>
      <c r="C1453" s="51" t="s">
        <v>84</v>
      </c>
      <c r="D1453" s="51" t="s">
        <v>10</v>
      </c>
      <c r="E1453" s="50" t="s">
        <v>83</v>
      </c>
      <c r="F1453" s="50"/>
      <c r="G1453" s="49" t="s">
        <v>82</v>
      </c>
      <c r="H1453" s="48" t="s">
        <v>81</v>
      </c>
      <c r="I1453" s="48" t="s">
        <v>80</v>
      </c>
      <c r="J1453" s="48" t="s">
        <v>79</v>
      </c>
    </row>
    <row r="1454" spans="1:10" ht="25.95" customHeight="1" x14ac:dyDescent="0.25">
      <c r="A1454" s="46" t="s">
        <v>78</v>
      </c>
      <c r="B1454" s="47" t="s">
        <v>146</v>
      </c>
      <c r="C1454" s="46" t="s">
        <v>67</v>
      </c>
      <c r="D1454" s="46" t="s">
        <v>145</v>
      </c>
      <c r="E1454" s="45" t="s">
        <v>122</v>
      </c>
      <c r="F1454" s="45"/>
      <c r="G1454" s="44" t="s">
        <v>107</v>
      </c>
      <c r="H1454" s="43">
        <v>1</v>
      </c>
      <c r="I1454" s="42">
        <v>62.82</v>
      </c>
      <c r="J1454" s="42">
        <v>62.82</v>
      </c>
    </row>
    <row r="1455" spans="1:10" ht="25.95" customHeight="1" x14ac:dyDescent="0.25">
      <c r="A1455" s="40" t="s">
        <v>74</v>
      </c>
      <c r="B1455" s="41" t="s">
        <v>121</v>
      </c>
      <c r="C1455" s="40" t="s">
        <v>67</v>
      </c>
      <c r="D1455" s="40" t="s">
        <v>120</v>
      </c>
      <c r="E1455" s="39" t="s">
        <v>71</v>
      </c>
      <c r="F1455" s="39"/>
      <c r="G1455" s="38" t="s">
        <v>70</v>
      </c>
      <c r="H1455" s="37">
        <v>0.18229999999999999</v>
      </c>
      <c r="I1455" s="36">
        <v>20.87</v>
      </c>
      <c r="J1455" s="36">
        <v>3.8</v>
      </c>
    </row>
    <row r="1456" spans="1:10" ht="24" customHeight="1" x14ac:dyDescent="0.25">
      <c r="A1456" s="40" t="s">
        <v>74</v>
      </c>
      <c r="B1456" s="41" t="s">
        <v>119</v>
      </c>
      <c r="C1456" s="40" t="s">
        <v>67</v>
      </c>
      <c r="D1456" s="40" t="s">
        <v>118</v>
      </c>
      <c r="E1456" s="39" t="s">
        <v>71</v>
      </c>
      <c r="F1456" s="39"/>
      <c r="G1456" s="38" t="s">
        <v>70</v>
      </c>
      <c r="H1456" s="37">
        <v>0.18229999999999999</v>
      </c>
      <c r="I1456" s="36">
        <v>25.3</v>
      </c>
      <c r="J1456" s="36">
        <v>4.6100000000000003</v>
      </c>
    </row>
    <row r="1457" spans="1:10" ht="39" customHeight="1" x14ac:dyDescent="0.25">
      <c r="A1457" s="34" t="s">
        <v>69</v>
      </c>
      <c r="B1457" s="35" t="s">
        <v>144</v>
      </c>
      <c r="C1457" s="34" t="s">
        <v>67</v>
      </c>
      <c r="D1457" s="34" t="s">
        <v>143</v>
      </c>
      <c r="E1457" s="33" t="s">
        <v>65</v>
      </c>
      <c r="F1457" s="33"/>
      <c r="G1457" s="32" t="s">
        <v>107</v>
      </c>
      <c r="H1457" s="31">
        <v>2</v>
      </c>
      <c r="I1457" s="30">
        <v>1.78</v>
      </c>
      <c r="J1457" s="30">
        <v>3.56</v>
      </c>
    </row>
    <row r="1458" spans="1:10" ht="24" customHeight="1" x14ac:dyDescent="0.25">
      <c r="A1458" s="34" t="s">
        <v>69</v>
      </c>
      <c r="B1458" s="35" t="s">
        <v>142</v>
      </c>
      <c r="C1458" s="34" t="s">
        <v>67</v>
      </c>
      <c r="D1458" s="34" t="s">
        <v>141</v>
      </c>
      <c r="E1458" s="33" t="s">
        <v>65</v>
      </c>
      <c r="F1458" s="33"/>
      <c r="G1458" s="32" t="s">
        <v>107</v>
      </c>
      <c r="H1458" s="31">
        <v>1</v>
      </c>
      <c r="I1458" s="30">
        <v>50.85</v>
      </c>
      <c r="J1458" s="30">
        <v>50.85</v>
      </c>
    </row>
    <row r="1459" spans="1:10" x14ac:dyDescent="0.25">
      <c r="A1459" s="29"/>
      <c r="B1459" s="29"/>
      <c r="C1459" s="29"/>
      <c r="D1459" s="29"/>
      <c r="E1459" s="29" t="s">
        <v>63</v>
      </c>
      <c r="F1459" s="27">
        <v>6.52</v>
      </c>
      <c r="G1459" s="29" t="s">
        <v>62</v>
      </c>
      <c r="H1459" s="27">
        <v>0</v>
      </c>
      <c r="I1459" s="29" t="s">
        <v>61</v>
      </c>
      <c r="J1459" s="27">
        <v>6.52</v>
      </c>
    </row>
    <row r="1460" spans="1:10" x14ac:dyDescent="0.25">
      <c r="A1460" s="29"/>
      <c r="B1460" s="29"/>
      <c r="C1460" s="29"/>
      <c r="D1460" s="29"/>
      <c r="E1460" s="29" t="s">
        <v>60</v>
      </c>
      <c r="F1460" s="27">
        <v>14.37</v>
      </c>
      <c r="G1460" s="29"/>
      <c r="H1460" s="28" t="s">
        <v>59</v>
      </c>
      <c r="I1460" s="28"/>
      <c r="J1460" s="27">
        <v>77.19</v>
      </c>
    </row>
    <row r="1461" spans="1:10" ht="30" customHeight="1" thickBot="1" x14ac:dyDescent="0.3">
      <c r="A1461" s="21"/>
      <c r="B1461" s="21"/>
      <c r="C1461" s="21"/>
      <c r="D1461" s="21"/>
      <c r="E1461" s="21"/>
      <c r="F1461" s="21"/>
      <c r="G1461" s="21" t="s">
        <v>58</v>
      </c>
      <c r="H1461" s="26">
        <v>6</v>
      </c>
      <c r="I1461" s="21" t="s">
        <v>57</v>
      </c>
      <c r="J1461" s="25">
        <v>463.14</v>
      </c>
    </row>
    <row r="1462" spans="1:10" ht="1.05" customHeight="1" thickTop="1" x14ac:dyDescent="0.25">
      <c r="A1462" s="24"/>
      <c r="B1462" s="24"/>
      <c r="C1462" s="24"/>
      <c r="D1462" s="24"/>
      <c r="E1462" s="24"/>
      <c r="F1462" s="24"/>
      <c r="G1462" s="24"/>
      <c r="H1462" s="24"/>
      <c r="I1462" s="24"/>
      <c r="J1462" s="24"/>
    </row>
    <row r="1463" spans="1:10" ht="18" customHeight="1" x14ac:dyDescent="0.25">
      <c r="A1463" s="51" t="s">
        <v>140</v>
      </c>
      <c r="B1463" s="48" t="s">
        <v>85</v>
      </c>
      <c r="C1463" s="51" t="s">
        <v>84</v>
      </c>
      <c r="D1463" s="51" t="s">
        <v>10</v>
      </c>
      <c r="E1463" s="50" t="s">
        <v>83</v>
      </c>
      <c r="F1463" s="50"/>
      <c r="G1463" s="49" t="s">
        <v>82</v>
      </c>
      <c r="H1463" s="48" t="s">
        <v>81</v>
      </c>
      <c r="I1463" s="48" t="s">
        <v>80</v>
      </c>
      <c r="J1463" s="48" t="s">
        <v>79</v>
      </c>
    </row>
    <row r="1464" spans="1:10" ht="39" customHeight="1" x14ac:dyDescent="0.25">
      <c r="A1464" s="46" t="s">
        <v>78</v>
      </c>
      <c r="B1464" s="47" t="s">
        <v>139</v>
      </c>
      <c r="C1464" s="46" t="s">
        <v>67</v>
      </c>
      <c r="D1464" s="46" t="s">
        <v>138</v>
      </c>
      <c r="E1464" s="45" t="s">
        <v>122</v>
      </c>
      <c r="F1464" s="45"/>
      <c r="G1464" s="44" t="s">
        <v>107</v>
      </c>
      <c r="H1464" s="43">
        <v>1</v>
      </c>
      <c r="I1464" s="42">
        <v>89.54</v>
      </c>
      <c r="J1464" s="42">
        <v>89.54</v>
      </c>
    </row>
    <row r="1465" spans="1:10" ht="52.05" customHeight="1" x14ac:dyDescent="0.25">
      <c r="A1465" s="40" t="s">
        <v>74</v>
      </c>
      <c r="B1465" s="41" t="s">
        <v>137</v>
      </c>
      <c r="C1465" s="40" t="s">
        <v>67</v>
      </c>
      <c r="D1465" s="40" t="s">
        <v>136</v>
      </c>
      <c r="E1465" s="39" t="s">
        <v>71</v>
      </c>
      <c r="F1465" s="39"/>
      <c r="G1465" s="38" t="s">
        <v>135</v>
      </c>
      <c r="H1465" s="37">
        <v>4.4000000000000003E-3</v>
      </c>
      <c r="I1465" s="36">
        <v>703.8</v>
      </c>
      <c r="J1465" s="36">
        <v>3.09</v>
      </c>
    </row>
    <row r="1466" spans="1:10" ht="25.95" customHeight="1" x14ac:dyDescent="0.25">
      <c r="A1466" s="40" t="s">
        <v>74</v>
      </c>
      <c r="B1466" s="41" t="s">
        <v>121</v>
      </c>
      <c r="C1466" s="40" t="s">
        <v>67</v>
      </c>
      <c r="D1466" s="40" t="s">
        <v>120</v>
      </c>
      <c r="E1466" s="39" t="s">
        <v>71</v>
      </c>
      <c r="F1466" s="39"/>
      <c r="G1466" s="38" t="s">
        <v>70</v>
      </c>
      <c r="H1466" s="37">
        <v>0.32590000000000002</v>
      </c>
      <c r="I1466" s="36">
        <v>20.87</v>
      </c>
      <c r="J1466" s="36">
        <v>6.8</v>
      </c>
    </row>
    <row r="1467" spans="1:10" ht="24" customHeight="1" x14ac:dyDescent="0.25">
      <c r="A1467" s="40" t="s">
        <v>74</v>
      </c>
      <c r="B1467" s="41" t="s">
        <v>119</v>
      </c>
      <c r="C1467" s="40" t="s">
        <v>67</v>
      </c>
      <c r="D1467" s="40" t="s">
        <v>118</v>
      </c>
      <c r="E1467" s="39" t="s">
        <v>71</v>
      </c>
      <c r="F1467" s="39"/>
      <c r="G1467" s="38" t="s">
        <v>70</v>
      </c>
      <c r="H1467" s="37">
        <v>0.32590000000000002</v>
      </c>
      <c r="I1467" s="36">
        <v>25.3</v>
      </c>
      <c r="J1467" s="36">
        <v>8.24</v>
      </c>
    </row>
    <row r="1468" spans="1:10" ht="39" customHeight="1" x14ac:dyDescent="0.25">
      <c r="A1468" s="34" t="s">
        <v>69</v>
      </c>
      <c r="B1468" s="35" t="s">
        <v>134</v>
      </c>
      <c r="C1468" s="34" t="s">
        <v>67</v>
      </c>
      <c r="D1468" s="34" t="s">
        <v>133</v>
      </c>
      <c r="E1468" s="33" t="s">
        <v>65</v>
      </c>
      <c r="F1468" s="33"/>
      <c r="G1468" s="32" t="s">
        <v>107</v>
      </c>
      <c r="H1468" s="31">
        <v>1</v>
      </c>
      <c r="I1468" s="30">
        <v>71.41</v>
      </c>
      <c r="J1468" s="30">
        <v>71.41</v>
      </c>
    </row>
    <row r="1469" spans="1:10" x14ac:dyDescent="0.25">
      <c r="A1469" s="29"/>
      <c r="B1469" s="29"/>
      <c r="C1469" s="29"/>
      <c r="D1469" s="29"/>
      <c r="E1469" s="29" t="s">
        <v>63</v>
      </c>
      <c r="F1469" s="27">
        <v>12.37</v>
      </c>
      <c r="G1469" s="29" t="s">
        <v>62</v>
      </c>
      <c r="H1469" s="27">
        <v>0</v>
      </c>
      <c r="I1469" s="29" t="s">
        <v>61</v>
      </c>
      <c r="J1469" s="27">
        <v>12.37</v>
      </c>
    </row>
    <row r="1470" spans="1:10" x14ac:dyDescent="0.25">
      <c r="A1470" s="29"/>
      <c r="B1470" s="29"/>
      <c r="C1470" s="29"/>
      <c r="D1470" s="29"/>
      <c r="E1470" s="29" t="s">
        <v>60</v>
      </c>
      <c r="F1470" s="27">
        <v>20.48</v>
      </c>
      <c r="G1470" s="29"/>
      <c r="H1470" s="28" t="s">
        <v>59</v>
      </c>
      <c r="I1470" s="28"/>
      <c r="J1470" s="27">
        <v>110.02</v>
      </c>
    </row>
    <row r="1471" spans="1:10" ht="30" customHeight="1" thickBot="1" x14ac:dyDescent="0.3">
      <c r="A1471" s="21"/>
      <c r="B1471" s="21"/>
      <c r="C1471" s="21"/>
      <c r="D1471" s="21"/>
      <c r="E1471" s="21"/>
      <c r="F1471" s="21"/>
      <c r="G1471" s="21" t="s">
        <v>58</v>
      </c>
      <c r="H1471" s="26">
        <v>1</v>
      </c>
      <c r="I1471" s="21" t="s">
        <v>57</v>
      </c>
      <c r="J1471" s="25">
        <v>110.02</v>
      </c>
    </row>
    <row r="1472" spans="1:10" ht="1.05" customHeight="1" thickTop="1" x14ac:dyDescent="0.25">
      <c r="A1472" s="24"/>
      <c r="B1472" s="24"/>
      <c r="C1472" s="24"/>
      <c r="D1472" s="24"/>
      <c r="E1472" s="24"/>
      <c r="F1472" s="24"/>
      <c r="G1472" s="24"/>
      <c r="H1472" s="24"/>
      <c r="I1472" s="24"/>
      <c r="J1472" s="24"/>
    </row>
    <row r="1473" spans="1:10" ht="18" customHeight="1" x14ac:dyDescent="0.25">
      <c r="A1473" s="51" t="s">
        <v>132</v>
      </c>
      <c r="B1473" s="48" t="s">
        <v>85</v>
      </c>
      <c r="C1473" s="51" t="s">
        <v>84</v>
      </c>
      <c r="D1473" s="51" t="s">
        <v>10</v>
      </c>
      <c r="E1473" s="50" t="s">
        <v>83</v>
      </c>
      <c r="F1473" s="50"/>
      <c r="G1473" s="49" t="s">
        <v>82</v>
      </c>
      <c r="H1473" s="48" t="s">
        <v>81</v>
      </c>
      <c r="I1473" s="48" t="s">
        <v>80</v>
      </c>
      <c r="J1473" s="48" t="s">
        <v>79</v>
      </c>
    </row>
    <row r="1474" spans="1:10" ht="39" customHeight="1" x14ac:dyDescent="0.25">
      <c r="A1474" s="46" t="s">
        <v>78</v>
      </c>
      <c r="B1474" s="47" t="s">
        <v>131</v>
      </c>
      <c r="C1474" s="46" t="s">
        <v>67</v>
      </c>
      <c r="D1474" s="46" t="s">
        <v>130</v>
      </c>
      <c r="E1474" s="45" t="s">
        <v>122</v>
      </c>
      <c r="F1474" s="45"/>
      <c r="G1474" s="44" t="s">
        <v>115</v>
      </c>
      <c r="H1474" s="43">
        <v>1</v>
      </c>
      <c r="I1474" s="42">
        <v>9.06</v>
      </c>
      <c r="J1474" s="42">
        <v>9.06</v>
      </c>
    </row>
    <row r="1475" spans="1:10" ht="25.95" customHeight="1" x14ac:dyDescent="0.25">
      <c r="A1475" s="40" t="s">
        <v>74</v>
      </c>
      <c r="B1475" s="41" t="s">
        <v>121</v>
      </c>
      <c r="C1475" s="40" t="s">
        <v>67</v>
      </c>
      <c r="D1475" s="40" t="s">
        <v>120</v>
      </c>
      <c r="E1475" s="39" t="s">
        <v>71</v>
      </c>
      <c r="F1475" s="39"/>
      <c r="G1475" s="38" t="s">
        <v>70</v>
      </c>
      <c r="H1475" s="37">
        <v>5.0999999999999997E-2</v>
      </c>
      <c r="I1475" s="36">
        <v>20.87</v>
      </c>
      <c r="J1475" s="36">
        <v>1.06</v>
      </c>
    </row>
    <row r="1476" spans="1:10" ht="24" customHeight="1" x14ac:dyDescent="0.25">
      <c r="A1476" s="40" t="s">
        <v>74</v>
      </c>
      <c r="B1476" s="41" t="s">
        <v>119</v>
      </c>
      <c r="C1476" s="40" t="s">
        <v>67</v>
      </c>
      <c r="D1476" s="40" t="s">
        <v>118</v>
      </c>
      <c r="E1476" s="39" t="s">
        <v>71</v>
      </c>
      <c r="F1476" s="39"/>
      <c r="G1476" s="38" t="s">
        <v>70</v>
      </c>
      <c r="H1476" s="37">
        <v>5.0999999999999997E-2</v>
      </c>
      <c r="I1476" s="36">
        <v>25.3</v>
      </c>
      <c r="J1476" s="36">
        <v>1.29</v>
      </c>
    </row>
    <row r="1477" spans="1:10" ht="52.05" customHeight="1" x14ac:dyDescent="0.25">
      <c r="A1477" s="34" t="s">
        <v>69</v>
      </c>
      <c r="B1477" s="35" t="s">
        <v>129</v>
      </c>
      <c r="C1477" s="34" t="s">
        <v>67</v>
      </c>
      <c r="D1477" s="34" t="s">
        <v>128</v>
      </c>
      <c r="E1477" s="33" t="s">
        <v>65</v>
      </c>
      <c r="F1477" s="33"/>
      <c r="G1477" s="32" t="s">
        <v>115</v>
      </c>
      <c r="H1477" s="31">
        <v>1.2434000000000001</v>
      </c>
      <c r="I1477" s="30">
        <v>5.37</v>
      </c>
      <c r="J1477" s="30">
        <v>6.67</v>
      </c>
    </row>
    <row r="1478" spans="1:10" ht="25.95" customHeight="1" x14ac:dyDescent="0.25">
      <c r="A1478" s="34" t="s">
        <v>69</v>
      </c>
      <c r="B1478" s="35" t="s">
        <v>127</v>
      </c>
      <c r="C1478" s="34" t="s">
        <v>67</v>
      </c>
      <c r="D1478" s="34" t="s">
        <v>126</v>
      </c>
      <c r="E1478" s="33" t="s">
        <v>65</v>
      </c>
      <c r="F1478" s="33"/>
      <c r="G1478" s="32" t="s">
        <v>107</v>
      </c>
      <c r="H1478" s="31">
        <v>9.4000000000000004E-3</v>
      </c>
      <c r="I1478" s="30">
        <v>4.53</v>
      </c>
      <c r="J1478" s="30">
        <v>0.04</v>
      </c>
    </row>
    <row r="1479" spans="1:10" x14ac:dyDescent="0.25">
      <c r="A1479" s="29"/>
      <c r="B1479" s="29"/>
      <c r="C1479" s="29"/>
      <c r="D1479" s="29"/>
      <c r="E1479" s="29" t="s">
        <v>63</v>
      </c>
      <c r="F1479" s="27">
        <v>1.82</v>
      </c>
      <c r="G1479" s="29" t="s">
        <v>62</v>
      </c>
      <c r="H1479" s="27">
        <v>0</v>
      </c>
      <c r="I1479" s="29" t="s">
        <v>61</v>
      </c>
      <c r="J1479" s="27">
        <v>1.82</v>
      </c>
    </row>
    <row r="1480" spans="1:10" x14ac:dyDescent="0.25">
      <c r="A1480" s="29"/>
      <c r="B1480" s="29"/>
      <c r="C1480" s="29"/>
      <c r="D1480" s="29"/>
      <c r="E1480" s="29" t="s">
        <v>60</v>
      </c>
      <c r="F1480" s="27">
        <v>2.0699999999999998</v>
      </c>
      <c r="G1480" s="29"/>
      <c r="H1480" s="28" t="s">
        <v>59</v>
      </c>
      <c r="I1480" s="28"/>
      <c r="J1480" s="27">
        <v>11.13</v>
      </c>
    </row>
    <row r="1481" spans="1:10" ht="30" customHeight="1" thickBot="1" x14ac:dyDescent="0.3">
      <c r="A1481" s="21"/>
      <c r="B1481" s="21"/>
      <c r="C1481" s="21"/>
      <c r="D1481" s="21"/>
      <c r="E1481" s="21"/>
      <c r="F1481" s="21"/>
      <c r="G1481" s="21" t="s">
        <v>58</v>
      </c>
      <c r="H1481" s="26">
        <v>540</v>
      </c>
      <c r="I1481" s="21" t="s">
        <v>57</v>
      </c>
      <c r="J1481" s="25">
        <v>6010.2</v>
      </c>
    </row>
    <row r="1482" spans="1:10" ht="1.05" customHeight="1" thickTop="1" x14ac:dyDescent="0.25">
      <c r="A1482" s="24"/>
      <c r="B1482" s="24"/>
      <c r="C1482" s="24"/>
      <c r="D1482" s="24"/>
      <c r="E1482" s="24"/>
      <c r="F1482" s="24"/>
      <c r="G1482" s="24"/>
      <c r="H1482" s="24"/>
      <c r="I1482" s="24"/>
      <c r="J1482" s="24"/>
    </row>
    <row r="1483" spans="1:10" ht="18" customHeight="1" x14ac:dyDescent="0.25">
      <c r="A1483" s="51" t="s">
        <v>125</v>
      </c>
      <c r="B1483" s="48" t="s">
        <v>85</v>
      </c>
      <c r="C1483" s="51" t="s">
        <v>84</v>
      </c>
      <c r="D1483" s="51" t="s">
        <v>10</v>
      </c>
      <c r="E1483" s="50" t="s">
        <v>83</v>
      </c>
      <c r="F1483" s="50"/>
      <c r="G1483" s="49" t="s">
        <v>82</v>
      </c>
      <c r="H1483" s="48" t="s">
        <v>81</v>
      </c>
      <c r="I1483" s="48" t="s">
        <v>80</v>
      </c>
      <c r="J1483" s="48" t="s">
        <v>79</v>
      </c>
    </row>
    <row r="1484" spans="1:10" ht="39" customHeight="1" x14ac:dyDescent="0.25">
      <c r="A1484" s="46" t="s">
        <v>78</v>
      </c>
      <c r="B1484" s="47" t="s">
        <v>124</v>
      </c>
      <c r="C1484" s="46" t="s">
        <v>67</v>
      </c>
      <c r="D1484" s="46" t="s">
        <v>123</v>
      </c>
      <c r="E1484" s="45" t="s">
        <v>122</v>
      </c>
      <c r="F1484" s="45"/>
      <c r="G1484" s="44" t="s">
        <v>115</v>
      </c>
      <c r="H1484" s="43">
        <v>1</v>
      </c>
      <c r="I1484" s="42">
        <v>15.31</v>
      </c>
      <c r="J1484" s="42">
        <v>15.31</v>
      </c>
    </row>
    <row r="1485" spans="1:10" ht="25.95" customHeight="1" x14ac:dyDescent="0.25">
      <c r="A1485" s="40" t="s">
        <v>74</v>
      </c>
      <c r="B1485" s="41" t="s">
        <v>121</v>
      </c>
      <c r="C1485" s="40" t="s">
        <v>67</v>
      </c>
      <c r="D1485" s="40" t="s">
        <v>120</v>
      </c>
      <c r="E1485" s="39" t="s">
        <v>71</v>
      </c>
      <c r="F1485" s="39"/>
      <c r="G1485" s="38" t="s">
        <v>70</v>
      </c>
      <c r="H1485" s="37">
        <v>0.14899999999999999</v>
      </c>
      <c r="I1485" s="36">
        <v>20.87</v>
      </c>
      <c r="J1485" s="36">
        <v>3.1</v>
      </c>
    </row>
    <row r="1486" spans="1:10" ht="24" customHeight="1" x14ac:dyDescent="0.25">
      <c r="A1486" s="40" t="s">
        <v>74</v>
      </c>
      <c r="B1486" s="41" t="s">
        <v>119</v>
      </c>
      <c r="C1486" s="40" t="s">
        <v>67</v>
      </c>
      <c r="D1486" s="40" t="s">
        <v>118</v>
      </c>
      <c r="E1486" s="39" t="s">
        <v>71</v>
      </c>
      <c r="F1486" s="39"/>
      <c r="G1486" s="38" t="s">
        <v>70</v>
      </c>
      <c r="H1486" s="37">
        <v>0.14899999999999999</v>
      </c>
      <c r="I1486" s="36">
        <v>25.3</v>
      </c>
      <c r="J1486" s="36">
        <v>3.76</v>
      </c>
    </row>
    <row r="1487" spans="1:10" ht="25.95" customHeight="1" x14ac:dyDescent="0.25">
      <c r="A1487" s="34" t="s">
        <v>69</v>
      </c>
      <c r="B1487" s="35" t="s">
        <v>117</v>
      </c>
      <c r="C1487" s="34" t="s">
        <v>67</v>
      </c>
      <c r="D1487" s="34" t="s">
        <v>116</v>
      </c>
      <c r="E1487" s="33" t="s">
        <v>65</v>
      </c>
      <c r="F1487" s="33"/>
      <c r="G1487" s="32" t="s">
        <v>115</v>
      </c>
      <c r="H1487" s="31">
        <v>1.0169999999999999</v>
      </c>
      <c r="I1487" s="30">
        <v>8.31</v>
      </c>
      <c r="J1487" s="30">
        <v>8.4499999999999993</v>
      </c>
    </row>
    <row r="1488" spans="1:10" x14ac:dyDescent="0.25">
      <c r="A1488" s="29"/>
      <c r="B1488" s="29"/>
      <c r="C1488" s="29"/>
      <c r="D1488" s="29"/>
      <c r="E1488" s="29" t="s">
        <v>63</v>
      </c>
      <c r="F1488" s="27">
        <v>5.32</v>
      </c>
      <c r="G1488" s="29" t="s">
        <v>62</v>
      </c>
      <c r="H1488" s="27">
        <v>0</v>
      </c>
      <c r="I1488" s="29" t="s">
        <v>61</v>
      </c>
      <c r="J1488" s="27">
        <v>5.32</v>
      </c>
    </row>
    <row r="1489" spans="1:10" x14ac:dyDescent="0.25">
      <c r="A1489" s="29"/>
      <c r="B1489" s="29"/>
      <c r="C1489" s="29"/>
      <c r="D1489" s="29"/>
      <c r="E1489" s="29" t="s">
        <v>60</v>
      </c>
      <c r="F1489" s="27">
        <v>3.5</v>
      </c>
      <c r="G1489" s="29"/>
      <c r="H1489" s="28" t="s">
        <v>59</v>
      </c>
      <c r="I1489" s="28"/>
      <c r="J1489" s="27">
        <v>18.809999999999999</v>
      </c>
    </row>
    <row r="1490" spans="1:10" ht="30" customHeight="1" thickBot="1" x14ac:dyDescent="0.3">
      <c r="A1490" s="21"/>
      <c r="B1490" s="21"/>
      <c r="C1490" s="21"/>
      <c r="D1490" s="21"/>
      <c r="E1490" s="21"/>
      <c r="F1490" s="21"/>
      <c r="G1490" s="21" t="s">
        <v>58</v>
      </c>
      <c r="H1490" s="26">
        <v>180</v>
      </c>
      <c r="I1490" s="21" t="s">
        <v>57</v>
      </c>
      <c r="J1490" s="25">
        <v>3385.8</v>
      </c>
    </row>
    <row r="1491" spans="1:10" ht="1.05" customHeight="1" thickTop="1" x14ac:dyDescent="0.25">
      <c r="A1491" s="24"/>
      <c r="B1491" s="24"/>
      <c r="C1491" s="24"/>
      <c r="D1491" s="24"/>
      <c r="E1491" s="24"/>
      <c r="F1491" s="24"/>
      <c r="G1491" s="24"/>
      <c r="H1491" s="24"/>
      <c r="I1491" s="24"/>
      <c r="J1491" s="24"/>
    </row>
    <row r="1492" spans="1:10" ht="24" customHeight="1" x14ac:dyDescent="0.25">
      <c r="A1492" s="53" t="s">
        <v>114</v>
      </c>
      <c r="B1492" s="53"/>
      <c r="C1492" s="53"/>
      <c r="D1492" s="53" t="s">
        <v>113</v>
      </c>
      <c r="E1492" s="53"/>
      <c r="F1492" s="55"/>
      <c r="G1492" s="55"/>
      <c r="H1492" s="54"/>
      <c r="I1492" s="53"/>
      <c r="J1492" s="52">
        <v>20234.95</v>
      </c>
    </row>
    <row r="1493" spans="1:10" ht="18" customHeight="1" x14ac:dyDescent="0.25">
      <c r="A1493" s="51" t="s">
        <v>112</v>
      </c>
      <c r="B1493" s="48" t="s">
        <v>85</v>
      </c>
      <c r="C1493" s="51" t="s">
        <v>84</v>
      </c>
      <c r="D1493" s="51" t="s">
        <v>10</v>
      </c>
      <c r="E1493" s="50" t="s">
        <v>83</v>
      </c>
      <c r="F1493" s="50"/>
      <c r="G1493" s="49" t="s">
        <v>82</v>
      </c>
      <c r="H1493" s="48" t="s">
        <v>81</v>
      </c>
      <c r="I1493" s="48" t="s">
        <v>80</v>
      </c>
      <c r="J1493" s="48" t="s">
        <v>79</v>
      </c>
    </row>
    <row r="1494" spans="1:10" ht="39" customHeight="1" x14ac:dyDescent="0.25">
      <c r="A1494" s="46" t="s">
        <v>78</v>
      </c>
      <c r="B1494" s="47" t="s">
        <v>111</v>
      </c>
      <c r="C1494" s="46" t="s">
        <v>89</v>
      </c>
      <c r="D1494" s="46" t="s">
        <v>110</v>
      </c>
      <c r="E1494" s="45" t="s">
        <v>91</v>
      </c>
      <c r="F1494" s="45"/>
      <c r="G1494" s="44" t="s">
        <v>95</v>
      </c>
      <c r="H1494" s="43">
        <v>1</v>
      </c>
      <c r="I1494" s="42">
        <v>4298.87</v>
      </c>
      <c r="J1494" s="42">
        <v>4298.87</v>
      </c>
    </row>
    <row r="1495" spans="1:10" ht="64.95" customHeight="1" x14ac:dyDescent="0.25">
      <c r="A1495" s="34" t="s">
        <v>69</v>
      </c>
      <c r="B1495" s="35" t="s">
        <v>109</v>
      </c>
      <c r="C1495" s="34" t="s">
        <v>67</v>
      </c>
      <c r="D1495" s="34" t="s">
        <v>108</v>
      </c>
      <c r="E1495" s="33" t="s">
        <v>65</v>
      </c>
      <c r="F1495" s="33"/>
      <c r="G1495" s="32" t="s">
        <v>107</v>
      </c>
      <c r="H1495" s="31">
        <v>1</v>
      </c>
      <c r="I1495" s="30">
        <v>4298.87</v>
      </c>
      <c r="J1495" s="30">
        <v>4298.87</v>
      </c>
    </row>
    <row r="1496" spans="1:10" x14ac:dyDescent="0.25">
      <c r="A1496" s="29"/>
      <c r="B1496" s="29"/>
      <c r="C1496" s="29"/>
      <c r="D1496" s="29"/>
      <c r="E1496" s="29" t="s">
        <v>63</v>
      </c>
      <c r="F1496" s="27">
        <v>0</v>
      </c>
      <c r="G1496" s="29" t="s">
        <v>62</v>
      </c>
      <c r="H1496" s="27">
        <v>0</v>
      </c>
      <c r="I1496" s="29" t="s">
        <v>61</v>
      </c>
      <c r="J1496" s="27">
        <v>0</v>
      </c>
    </row>
    <row r="1497" spans="1:10" x14ac:dyDescent="0.25">
      <c r="A1497" s="29"/>
      <c r="B1497" s="29"/>
      <c r="C1497" s="29"/>
      <c r="D1497" s="29"/>
      <c r="E1497" s="29" t="s">
        <v>60</v>
      </c>
      <c r="F1497" s="27">
        <v>983.58</v>
      </c>
      <c r="G1497" s="29"/>
      <c r="H1497" s="28" t="s">
        <v>59</v>
      </c>
      <c r="I1497" s="28"/>
      <c r="J1497" s="27">
        <v>5282.45</v>
      </c>
    </row>
    <row r="1498" spans="1:10" ht="30" customHeight="1" thickBot="1" x14ac:dyDescent="0.3">
      <c r="A1498" s="21"/>
      <c r="B1498" s="21"/>
      <c r="C1498" s="21"/>
      <c r="D1498" s="21"/>
      <c r="E1498" s="21"/>
      <c r="F1498" s="21"/>
      <c r="G1498" s="21" t="s">
        <v>58</v>
      </c>
      <c r="H1498" s="26">
        <v>1</v>
      </c>
      <c r="I1498" s="21" t="s">
        <v>57</v>
      </c>
      <c r="J1498" s="25">
        <v>5282.45</v>
      </c>
    </row>
    <row r="1499" spans="1:10" ht="1.05" customHeight="1" thickTop="1" x14ac:dyDescent="0.25">
      <c r="A1499" s="24"/>
      <c r="B1499" s="24"/>
      <c r="C1499" s="24"/>
      <c r="D1499" s="24"/>
      <c r="E1499" s="24"/>
      <c r="F1499" s="24"/>
      <c r="G1499" s="24"/>
      <c r="H1499" s="24"/>
      <c r="I1499" s="24"/>
      <c r="J1499" s="24"/>
    </row>
    <row r="1500" spans="1:10" ht="18" customHeight="1" x14ac:dyDescent="0.25">
      <c r="A1500" s="51" t="s">
        <v>106</v>
      </c>
      <c r="B1500" s="48" t="s">
        <v>85</v>
      </c>
      <c r="C1500" s="51" t="s">
        <v>84</v>
      </c>
      <c r="D1500" s="51" t="s">
        <v>10</v>
      </c>
      <c r="E1500" s="50" t="s">
        <v>83</v>
      </c>
      <c r="F1500" s="50"/>
      <c r="G1500" s="49" t="s">
        <v>82</v>
      </c>
      <c r="H1500" s="48" t="s">
        <v>81</v>
      </c>
      <c r="I1500" s="48" t="s">
        <v>80</v>
      </c>
      <c r="J1500" s="48" t="s">
        <v>79</v>
      </c>
    </row>
    <row r="1501" spans="1:10" ht="39" customHeight="1" x14ac:dyDescent="0.25">
      <c r="A1501" s="46" t="s">
        <v>78</v>
      </c>
      <c r="B1501" s="47" t="s">
        <v>105</v>
      </c>
      <c r="C1501" s="46" t="s">
        <v>89</v>
      </c>
      <c r="D1501" s="46" t="s">
        <v>104</v>
      </c>
      <c r="E1501" s="45" t="s">
        <v>103</v>
      </c>
      <c r="F1501" s="45"/>
      <c r="G1501" s="44" t="s">
        <v>87</v>
      </c>
      <c r="H1501" s="43">
        <v>1</v>
      </c>
      <c r="I1501" s="42">
        <v>4830</v>
      </c>
      <c r="J1501" s="42">
        <v>4830</v>
      </c>
    </row>
    <row r="1502" spans="1:10" ht="39" customHeight="1" x14ac:dyDescent="0.25">
      <c r="A1502" s="34" t="s">
        <v>69</v>
      </c>
      <c r="B1502" s="35" t="s">
        <v>102</v>
      </c>
      <c r="C1502" s="34" t="s">
        <v>89</v>
      </c>
      <c r="D1502" s="34" t="s">
        <v>101</v>
      </c>
      <c r="E1502" s="33" t="s">
        <v>65</v>
      </c>
      <c r="F1502" s="33"/>
      <c r="G1502" s="32" t="s">
        <v>87</v>
      </c>
      <c r="H1502" s="31">
        <v>1</v>
      </c>
      <c r="I1502" s="30">
        <v>4830</v>
      </c>
      <c r="J1502" s="30">
        <v>4830</v>
      </c>
    </row>
    <row r="1503" spans="1:10" x14ac:dyDescent="0.25">
      <c r="A1503" s="29"/>
      <c r="B1503" s="29"/>
      <c r="C1503" s="29"/>
      <c r="D1503" s="29"/>
      <c r="E1503" s="29" t="s">
        <v>63</v>
      </c>
      <c r="F1503" s="27">
        <v>0</v>
      </c>
      <c r="G1503" s="29" t="s">
        <v>62</v>
      </c>
      <c r="H1503" s="27">
        <v>0</v>
      </c>
      <c r="I1503" s="29" t="s">
        <v>61</v>
      </c>
      <c r="J1503" s="27">
        <v>0</v>
      </c>
    </row>
    <row r="1504" spans="1:10" x14ac:dyDescent="0.25">
      <c r="A1504" s="29"/>
      <c r="B1504" s="29"/>
      <c r="C1504" s="29"/>
      <c r="D1504" s="29"/>
      <c r="E1504" s="29" t="s">
        <v>60</v>
      </c>
      <c r="F1504" s="27">
        <v>1105.0999999999999</v>
      </c>
      <c r="G1504" s="29"/>
      <c r="H1504" s="28" t="s">
        <v>59</v>
      </c>
      <c r="I1504" s="28"/>
      <c r="J1504" s="27">
        <v>5935.1</v>
      </c>
    </row>
    <row r="1505" spans="1:10" ht="30" customHeight="1" thickBot="1" x14ac:dyDescent="0.3">
      <c r="A1505" s="21"/>
      <c r="B1505" s="21"/>
      <c r="C1505" s="21"/>
      <c r="D1505" s="21"/>
      <c r="E1505" s="21"/>
      <c r="F1505" s="21"/>
      <c r="G1505" s="21" t="s">
        <v>58</v>
      </c>
      <c r="H1505" s="26">
        <v>2</v>
      </c>
      <c r="I1505" s="21" t="s">
        <v>57</v>
      </c>
      <c r="J1505" s="25">
        <v>11870.2</v>
      </c>
    </row>
    <row r="1506" spans="1:10" ht="1.05" customHeight="1" thickTop="1" x14ac:dyDescent="0.25">
      <c r="A1506" s="24"/>
      <c r="B1506" s="24"/>
      <c r="C1506" s="24"/>
      <c r="D1506" s="24"/>
      <c r="E1506" s="24"/>
      <c r="F1506" s="24"/>
      <c r="G1506" s="24"/>
      <c r="H1506" s="24"/>
      <c r="I1506" s="24"/>
      <c r="J1506" s="24"/>
    </row>
    <row r="1507" spans="1:10" ht="18" customHeight="1" x14ac:dyDescent="0.25">
      <c r="A1507" s="51" t="s">
        <v>100</v>
      </c>
      <c r="B1507" s="48" t="s">
        <v>85</v>
      </c>
      <c r="C1507" s="51" t="s">
        <v>84</v>
      </c>
      <c r="D1507" s="51" t="s">
        <v>10</v>
      </c>
      <c r="E1507" s="50" t="s">
        <v>83</v>
      </c>
      <c r="F1507" s="50"/>
      <c r="G1507" s="49" t="s">
        <v>82</v>
      </c>
      <c r="H1507" s="48" t="s">
        <v>81</v>
      </c>
      <c r="I1507" s="48" t="s">
        <v>80</v>
      </c>
      <c r="J1507" s="48" t="s">
        <v>79</v>
      </c>
    </row>
    <row r="1508" spans="1:10" ht="25.95" customHeight="1" x14ac:dyDescent="0.25">
      <c r="A1508" s="46" t="s">
        <v>78</v>
      </c>
      <c r="B1508" s="47" t="s">
        <v>99</v>
      </c>
      <c r="C1508" s="46" t="s">
        <v>89</v>
      </c>
      <c r="D1508" s="46" t="s">
        <v>98</v>
      </c>
      <c r="E1508" s="45" t="s">
        <v>91</v>
      </c>
      <c r="F1508" s="45"/>
      <c r="G1508" s="44" t="s">
        <v>95</v>
      </c>
      <c r="H1508" s="43">
        <v>1</v>
      </c>
      <c r="I1508" s="42">
        <v>1006.84</v>
      </c>
      <c r="J1508" s="42">
        <v>1006.84</v>
      </c>
    </row>
    <row r="1509" spans="1:10" ht="25.95" customHeight="1" x14ac:dyDescent="0.25">
      <c r="A1509" s="34" t="s">
        <v>69</v>
      </c>
      <c r="B1509" s="35" t="s">
        <v>97</v>
      </c>
      <c r="C1509" s="34" t="s">
        <v>89</v>
      </c>
      <c r="D1509" s="34" t="s">
        <v>96</v>
      </c>
      <c r="E1509" s="33" t="s">
        <v>65</v>
      </c>
      <c r="F1509" s="33"/>
      <c r="G1509" s="32" t="s">
        <v>95</v>
      </c>
      <c r="H1509" s="31">
        <v>1</v>
      </c>
      <c r="I1509" s="30">
        <v>1006.84</v>
      </c>
      <c r="J1509" s="30">
        <v>1006.84</v>
      </c>
    </row>
    <row r="1510" spans="1:10" x14ac:dyDescent="0.25">
      <c r="A1510" s="29"/>
      <c r="B1510" s="29"/>
      <c r="C1510" s="29"/>
      <c r="D1510" s="29"/>
      <c r="E1510" s="29" t="s">
        <v>63</v>
      </c>
      <c r="F1510" s="27">
        <v>0</v>
      </c>
      <c r="G1510" s="29" t="s">
        <v>62</v>
      </c>
      <c r="H1510" s="27">
        <v>0</v>
      </c>
      <c r="I1510" s="29" t="s">
        <v>61</v>
      </c>
      <c r="J1510" s="27">
        <v>0</v>
      </c>
    </row>
    <row r="1511" spans="1:10" x14ac:dyDescent="0.25">
      <c r="A1511" s="29"/>
      <c r="B1511" s="29"/>
      <c r="C1511" s="29"/>
      <c r="D1511" s="29"/>
      <c r="E1511" s="29" t="s">
        <v>60</v>
      </c>
      <c r="F1511" s="27">
        <v>230.36</v>
      </c>
      <c r="G1511" s="29"/>
      <c r="H1511" s="28" t="s">
        <v>59</v>
      </c>
      <c r="I1511" s="28"/>
      <c r="J1511" s="27">
        <v>1237.2</v>
      </c>
    </row>
    <row r="1512" spans="1:10" ht="30" customHeight="1" thickBot="1" x14ac:dyDescent="0.3">
      <c r="A1512" s="21"/>
      <c r="B1512" s="21"/>
      <c r="C1512" s="21"/>
      <c r="D1512" s="21"/>
      <c r="E1512" s="21"/>
      <c r="F1512" s="21"/>
      <c r="G1512" s="21" t="s">
        <v>58</v>
      </c>
      <c r="H1512" s="26">
        <v>2</v>
      </c>
      <c r="I1512" s="21" t="s">
        <v>57</v>
      </c>
      <c r="J1512" s="25">
        <v>2474.4</v>
      </c>
    </row>
    <row r="1513" spans="1:10" ht="1.05" customHeight="1" thickTop="1" x14ac:dyDescent="0.25">
      <c r="A1513" s="24"/>
      <c r="B1513" s="24"/>
      <c r="C1513" s="24"/>
      <c r="D1513" s="24"/>
      <c r="E1513" s="24"/>
      <c r="F1513" s="24"/>
      <c r="G1513" s="24"/>
      <c r="H1513" s="24"/>
      <c r="I1513" s="24"/>
      <c r="J1513" s="24"/>
    </row>
    <row r="1514" spans="1:10" ht="18" customHeight="1" x14ac:dyDescent="0.25">
      <c r="A1514" s="51" t="s">
        <v>94</v>
      </c>
      <c r="B1514" s="48" t="s">
        <v>85</v>
      </c>
      <c r="C1514" s="51" t="s">
        <v>84</v>
      </c>
      <c r="D1514" s="51" t="s">
        <v>10</v>
      </c>
      <c r="E1514" s="50" t="s">
        <v>83</v>
      </c>
      <c r="F1514" s="50"/>
      <c r="G1514" s="49" t="s">
        <v>82</v>
      </c>
      <c r="H1514" s="48" t="s">
        <v>81</v>
      </c>
      <c r="I1514" s="48" t="s">
        <v>80</v>
      </c>
      <c r="J1514" s="48" t="s">
        <v>79</v>
      </c>
    </row>
    <row r="1515" spans="1:10" ht="25.95" customHeight="1" x14ac:dyDescent="0.25">
      <c r="A1515" s="46" t="s">
        <v>78</v>
      </c>
      <c r="B1515" s="47" t="s">
        <v>93</v>
      </c>
      <c r="C1515" s="46" t="s">
        <v>89</v>
      </c>
      <c r="D1515" s="46" t="s">
        <v>92</v>
      </c>
      <c r="E1515" s="45" t="s">
        <v>91</v>
      </c>
      <c r="F1515" s="45"/>
      <c r="G1515" s="44" t="s">
        <v>87</v>
      </c>
      <c r="H1515" s="43">
        <v>1</v>
      </c>
      <c r="I1515" s="42">
        <v>247.36</v>
      </c>
      <c r="J1515" s="42">
        <v>247.36</v>
      </c>
    </row>
    <row r="1516" spans="1:10" ht="25.95" customHeight="1" x14ac:dyDescent="0.25">
      <c r="A1516" s="34" t="s">
        <v>69</v>
      </c>
      <c r="B1516" s="35" t="s">
        <v>90</v>
      </c>
      <c r="C1516" s="34" t="s">
        <v>89</v>
      </c>
      <c r="D1516" s="34" t="s">
        <v>88</v>
      </c>
      <c r="E1516" s="33" t="s">
        <v>65</v>
      </c>
      <c r="F1516" s="33"/>
      <c r="G1516" s="32" t="s">
        <v>87</v>
      </c>
      <c r="H1516" s="31">
        <v>1</v>
      </c>
      <c r="I1516" s="30">
        <v>247.36</v>
      </c>
      <c r="J1516" s="30">
        <v>247.36</v>
      </c>
    </row>
    <row r="1517" spans="1:10" x14ac:dyDescent="0.25">
      <c r="A1517" s="29"/>
      <c r="B1517" s="29"/>
      <c r="C1517" s="29"/>
      <c r="D1517" s="29"/>
      <c r="E1517" s="29" t="s">
        <v>63</v>
      </c>
      <c r="F1517" s="27">
        <v>0</v>
      </c>
      <c r="G1517" s="29" t="s">
        <v>62</v>
      </c>
      <c r="H1517" s="27">
        <v>0</v>
      </c>
      <c r="I1517" s="29" t="s">
        <v>61</v>
      </c>
      <c r="J1517" s="27">
        <v>0</v>
      </c>
    </row>
    <row r="1518" spans="1:10" x14ac:dyDescent="0.25">
      <c r="A1518" s="29"/>
      <c r="B1518" s="29"/>
      <c r="C1518" s="29"/>
      <c r="D1518" s="29"/>
      <c r="E1518" s="29" t="s">
        <v>60</v>
      </c>
      <c r="F1518" s="27">
        <v>56.59</v>
      </c>
      <c r="G1518" s="29"/>
      <c r="H1518" s="28" t="s">
        <v>59</v>
      </c>
      <c r="I1518" s="28"/>
      <c r="J1518" s="27">
        <v>303.95</v>
      </c>
    </row>
    <row r="1519" spans="1:10" ht="30" customHeight="1" thickBot="1" x14ac:dyDescent="0.3">
      <c r="A1519" s="21"/>
      <c r="B1519" s="21"/>
      <c r="C1519" s="21"/>
      <c r="D1519" s="21"/>
      <c r="E1519" s="21"/>
      <c r="F1519" s="21"/>
      <c r="G1519" s="21" t="s">
        <v>58</v>
      </c>
      <c r="H1519" s="26">
        <v>2</v>
      </c>
      <c r="I1519" s="21" t="s">
        <v>57</v>
      </c>
      <c r="J1519" s="25">
        <v>607.9</v>
      </c>
    </row>
    <row r="1520" spans="1:10" ht="1.05" customHeight="1" thickTop="1" x14ac:dyDescent="0.25">
      <c r="A1520" s="24"/>
      <c r="B1520" s="24"/>
      <c r="C1520" s="24"/>
      <c r="D1520" s="24"/>
      <c r="E1520" s="24"/>
      <c r="F1520" s="24"/>
      <c r="G1520" s="24"/>
      <c r="H1520" s="24"/>
      <c r="I1520" s="24"/>
      <c r="J1520" s="24"/>
    </row>
    <row r="1521" spans="1:10" ht="24" customHeight="1" x14ac:dyDescent="0.25">
      <c r="A1521" s="53" t="s">
        <v>32</v>
      </c>
      <c r="B1521" s="53"/>
      <c r="C1521" s="53"/>
      <c r="D1521" s="53" t="s">
        <v>33</v>
      </c>
      <c r="E1521" s="53"/>
      <c r="F1521" s="55"/>
      <c r="G1521" s="55"/>
      <c r="H1521" s="54"/>
      <c r="I1521" s="53"/>
      <c r="J1521" s="52">
        <v>6720</v>
      </c>
    </row>
    <row r="1522" spans="1:10" ht="18" customHeight="1" x14ac:dyDescent="0.25">
      <c r="A1522" s="51" t="s">
        <v>86</v>
      </c>
      <c r="B1522" s="48" t="s">
        <v>85</v>
      </c>
      <c r="C1522" s="51" t="s">
        <v>84</v>
      </c>
      <c r="D1522" s="51" t="s">
        <v>10</v>
      </c>
      <c r="E1522" s="50" t="s">
        <v>83</v>
      </c>
      <c r="F1522" s="50"/>
      <c r="G1522" s="49" t="s">
        <v>82</v>
      </c>
      <c r="H1522" s="48" t="s">
        <v>81</v>
      </c>
      <c r="I1522" s="48" t="s">
        <v>80</v>
      </c>
      <c r="J1522" s="48" t="s">
        <v>79</v>
      </c>
    </row>
    <row r="1523" spans="1:10" ht="24" customHeight="1" x14ac:dyDescent="0.25">
      <c r="A1523" s="46" t="s">
        <v>78</v>
      </c>
      <c r="B1523" s="47" t="s">
        <v>77</v>
      </c>
      <c r="C1523" s="46" t="s">
        <v>67</v>
      </c>
      <c r="D1523" s="46" t="s">
        <v>76</v>
      </c>
      <c r="E1523" s="45" t="s">
        <v>71</v>
      </c>
      <c r="F1523" s="45"/>
      <c r="G1523" s="44" t="s">
        <v>75</v>
      </c>
      <c r="H1523" s="43">
        <v>1</v>
      </c>
      <c r="I1523" s="42">
        <v>3.42</v>
      </c>
      <c r="J1523" s="42">
        <v>3.42</v>
      </c>
    </row>
    <row r="1524" spans="1:10" ht="24" customHeight="1" x14ac:dyDescent="0.25">
      <c r="A1524" s="40" t="s">
        <v>74</v>
      </c>
      <c r="B1524" s="41" t="s">
        <v>73</v>
      </c>
      <c r="C1524" s="40" t="s">
        <v>67</v>
      </c>
      <c r="D1524" s="40" t="s">
        <v>72</v>
      </c>
      <c r="E1524" s="39" t="s">
        <v>71</v>
      </c>
      <c r="F1524" s="39"/>
      <c r="G1524" s="38" t="s">
        <v>70</v>
      </c>
      <c r="H1524" s="37">
        <v>0.14000000000000001</v>
      </c>
      <c r="I1524" s="36">
        <v>19.29</v>
      </c>
      <c r="J1524" s="36">
        <v>2.7</v>
      </c>
    </row>
    <row r="1525" spans="1:10" ht="25.95" customHeight="1" x14ac:dyDescent="0.25">
      <c r="A1525" s="34" t="s">
        <v>69</v>
      </c>
      <c r="B1525" s="35" t="s">
        <v>68</v>
      </c>
      <c r="C1525" s="34" t="s">
        <v>67</v>
      </c>
      <c r="D1525" s="34" t="s">
        <v>66</v>
      </c>
      <c r="E1525" s="33" t="s">
        <v>65</v>
      </c>
      <c r="F1525" s="33"/>
      <c r="G1525" s="32" t="s">
        <v>64</v>
      </c>
      <c r="H1525" s="31">
        <v>0.05</v>
      </c>
      <c r="I1525" s="30">
        <v>14.42</v>
      </c>
      <c r="J1525" s="30">
        <v>0.72</v>
      </c>
    </row>
    <row r="1526" spans="1:10" x14ac:dyDescent="0.25">
      <c r="A1526" s="29"/>
      <c r="B1526" s="29"/>
      <c r="C1526" s="29"/>
      <c r="D1526" s="29"/>
      <c r="E1526" s="29" t="s">
        <v>63</v>
      </c>
      <c r="F1526" s="27">
        <v>1.99</v>
      </c>
      <c r="G1526" s="29" t="s">
        <v>62</v>
      </c>
      <c r="H1526" s="27">
        <v>0</v>
      </c>
      <c r="I1526" s="29" t="s">
        <v>61</v>
      </c>
      <c r="J1526" s="27">
        <v>1.99</v>
      </c>
    </row>
    <row r="1527" spans="1:10" x14ac:dyDescent="0.25">
      <c r="A1527" s="29"/>
      <c r="B1527" s="29"/>
      <c r="C1527" s="29"/>
      <c r="D1527" s="29"/>
      <c r="E1527" s="29" t="s">
        <v>60</v>
      </c>
      <c r="F1527" s="27">
        <v>0.78</v>
      </c>
      <c r="G1527" s="29"/>
      <c r="H1527" s="28" t="s">
        <v>59</v>
      </c>
      <c r="I1527" s="28"/>
      <c r="J1527" s="27">
        <v>4.2</v>
      </c>
    </row>
    <row r="1528" spans="1:10" ht="30" customHeight="1" thickBot="1" x14ac:dyDescent="0.3">
      <c r="A1528" s="21"/>
      <c r="B1528" s="21"/>
      <c r="C1528" s="21"/>
      <c r="D1528" s="21"/>
      <c r="E1528" s="21"/>
      <c r="F1528" s="21"/>
      <c r="G1528" s="21" t="s">
        <v>58</v>
      </c>
      <c r="H1528" s="26">
        <v>1600</v>
      </c>
      <c r="I1528" s="21" t="s">
        <v>57</v>
      </c>
      <c r="J1528" s="25">
        <v>6720</v>
      </c>
    </row>
    <row r="1529" spans="1:10" ht="1.05" customHeight="1" thickTop="1" x14ac:dyDescent="0.25">
      <c r="A1529" s="24"/>
      <c r="B1529" s="24"/>
      <c r="C1529" s="24"/>
      <c r="D1529" s="24"/>
      <c r="E1529" s="24"/>
      <c r="F1529" s="24"/>
      <c r="G1529" s="24"/>
      <c r="H1529" s="24"/>
      <c r="I1529" s="24"/>
      <c r="J1529" s="24"/>
    </row>
    <row r="1530" spans="1:10" x14ac:dyDescent="0.25">
      <c r="A1530" s="23"/>
      <c r="B1530" s="23"/>
      <c r="C1530" s="23"/>
      <c r="D1530" s="23"/>
      <c r="E1530" s="23"/>
      <c r="F1530" s="23"/>
      <c r="G1530" s="23"/>
      <c r="H1530" s="23"/>
      <c r="I1530" s="23"/>
      <c r="J1530" s="23"/>
    </row>
    <row r="1531" spans="1:10" x14ac:dyDescent="0.25">
      <c r="A1531" s="18"/>
      <c r="B1531" s="18"/>
      <c r="C1531" s="18"/>
      <c r="D1531" s="22"/>
      <c r="E1531" s="21"/>
      <c r="F1531" s="20" t="s">
        <v>56</v>
      </c>
      <c r="G1531" s="18"/>
      <c r="H1531" s="19">
        <v>407461.59</v>
      </c>
      <c r="I1531" s="18"/>
      <c r="J1531" s="18"/>
    </row>
    <row r="1532" spans="1:10" x14ac:dyDescent="0.25">
      <c r="A1532" s="18"/>
      <c r="B1532" s="18"/>
      <c r="C1532" s="18"/>
      <c r="D1532" s="22"/>
      <c r="E1532" s="21"/>
      <c r="F1532" s="20" t="s">
        <v>55</v>
      </c>
      <c r="G1532" s="18"/>
      <c r="H1532" s="19">
        <v>91153.52</v>
      </c>
      <c r="I1532" s="18"/>
      <c r="J1532" s="18"/>
    </row>
    <row r="1533" spans="1:10" x14ac:dyDescent="0.25">
      <c r="A1533" s="18"/>
      <c r="B1533" s="18"/>
      <c r="C1533" s="18"/>
      <c r="D1533" s="22"/>
      <c r="E1533" s="21"/>
      <c r="F1533" s="20" t="s">
        <v>54</v>
      </c>
      <c r="G1533" s="18"/>
      <c r="H1533" s="19">
        <v>498615.11</v>
      </c>
      <c r="I1533" s="18"/>
      <c r="J1533" s="18"/>
    </row>
    <row r="1534" spans="1:10" ht="60" customHeight="1" x14ac:dyDescent="0.25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</row>
    <row r="1535" spans="1:10" ht="70.05" customHeight="1" x14ac:dyDescent="0.25">
      <c r="A1535" s="16" t="s">
        <v>52</v>
      </c>
      <c r="B1535" s="14"/>
      <c r="C1535" s="14"/>
      <c r="D1535" s="14"/>
      <c r="E1535" s="14"/>
      <c r="F1535" s="14"/>
      <c r="G1535" s="14"/>
      <c r="H1535" s="14"/>
      <c r="I1535" s="14"/>
      <c r="J1535" s="14"/>
    </row>
    <row r="1536" spans="1:10" ht="60" customHeight="1" x14ac:dyDescent="0.25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</row>
    <row r="1537" spans="1:10" ht="70.05" customHeight="1" x14ac:dyDescent="0.25">
      <c r="A1537" s="16" t="s">
        <v>53</v>
      </c>
      <c r="B1537" s="14"/>
      <c r="C1537" s="14"/>
      <c r="D1537" s="14"/>
      <c r="E1537" s="14"/>
      <c r="F1537" s="14"/>
      <c r="G1537" s="14"/>
      <c r="H1537" s="14"/>
      <c r="I1537" s="14"/>
      <c r="J1537" s="14"/>
    </row>
  </sheetData>
  <mergeCells count="1168">
    <mergeCell ref="E9:F9"/>
    <mergeCell ref="E10:F10"/>
    <mergeCell ref="E11:F11"/>
    <mergeCell ref="A3:J3"/>
    <mergeCell ref="F4:G4"/>
    <mergeCell ref="E5:F5"/>
    <mergeCell ref="E6:F6"/>
    <mergeCell ref="E7:F7"/>
    <mergeCell ref="E8:F8"/>
    <mergeCell ref="C1:D1"/>
    <mergeCell ref="E1:F1"/>
    <mergeCell ref="G1:H1"/>
    <mergeCell ref="I1:J1"/>
    <mergeCell ref="C2:D2"/>
    <mergeCell ref="E2:F2"/>
    <mergeCell ref="G2:H2"/>
    <mergeCell ref="I2:J2"/>
    <mergeCell ref="E29:F29"/>
    <mergeCell ref="E30:F30"/>
    <mergeCell ref="E31:F31"/>
    <mergeCell ref="E32:F32"/>
    <mergeCell ref="E33:F33"/>
    <mergeCell ref="E34:F34"/>
    <mergeCell ref="H14:I14"/>
    <mergeCell ref="E17:F17"/>
    <mergeCell ref="E18:F18"/>
    <mergeCell ref="E19:F19"/>
    <mergeCell ref="H21:I21"/>
    <mergeCell ref="E24:F24"/>
    <mergeCell ref="E53:F53"/>
    <mergeCell ref="E54:F54"/>
    <mergeCell ref="E55:F55"/>
    <mergeCell ref="E56:F56"/>
    <mergeCell ref="E57:F57"/>
    <mergeCell ref="E12:F12"/>
    <mergeCell ref="E25:F25"/>
    <mergeCell ref="E26:F26"/>
    <mergeCell ref="E27:F27"/>
    <mergeCell ref="E28:F28"/>
    <mergeCell ref="H45:I45"/>
    <mergeCell ref="E48:F48"/>
    <mergeCell ref="E49:F49"/>
    <mergeCell ref="E50:F50"/>
    <mergeCell ref="E51:F51"/>
    <mergeCell ref="E52:F52"/>
    <mergeCell ref="H36:I36"/>
    <mergeCell ref="F39:G39"/>
    <mergeCell ref="E40:F40"/>
    <mergeCell ref="E41:F41"/>
    <mergeCell ref="E42:F42"/>
    <mergeCell ref="E43:F43"/>
    <mergeCell ref="E72:F72"/>
    <mergeCell ref="E73:F73"/>
    <mergeCell ref="H75:I75"/>
    <mergeCell ref="E78:F78"/>
    <mergeCell ref="E79:F79"/>
    <mergeCell ref="E80:F80"/>
    <mergeCell ref="H62:I62"/>
    <mergeCell ref="E65:F65"/>
    <mergeCell ref="E66:F66"/>
    <mergeCell ref="E67:F67"/>
    <mergeCell ref="E68:F68"/>
    <mergeCell ref="E69:F69"/>
    <mergeCell ref="E93:F93"/>
    <mergeCell ref="E94:F94"/>
    <mergeCell ref="E95:F95"/>
    <mergeCell ref="E96:F96"/>
    <mergeCell ref="E97:F97"/>
    <mergeCell ref="E58:F58"/>
    <mergeCell ref="E59:F59"/>
    <mergeCell ref="E60:F60"/>
    <mergeCell ref="E70:F70"/>
    <mergeCell ref="E71:F71"/>
    <mergeCell ref="E87:F87"/>
    <mergeCell ref="E88:F88"/>
    <mergeCell ref="E89:F89"/>
    <mergeCell ref="E90:F90"/>
    <mergeCell ref="E91:F91"/>
    <mergeCell ref="E92:F92"/>
    <mergeCell ref="E81:F81"/>
    <mergeCell ref="E82:F82"/>
    <mergeCell ref="E83:F83"/>
    <mergeCell ref="E84:F84"/>
    <mergeCell ref="E85:F85"/>
    <mergeCell ref="E86:F86"/>
    <mergeCell ref="E109:F109"/>
    <mergeCell ref="E110:F110"/>
    <mergeCell ref="E111:F111"/>
    <mergeCell ref="E112:F112"/>
    <mergeCell ref="E113:F113"/>
    <mergeCell ref="E114:F114"/>
    <mergeCell ref="E103:F103"/>
    <mergeCell ref="E104:F104"/>
    <mergeCell ref="E105:F105"/>
    <mergeCell ref="E106:F106"/>
    <mergeCell ref="E107:F107"/>
    <mergeCell ref="E108:F108"/>
    <mergeCell ref="E130:F130"/>
    <mergeCell ref="E131:F131"/>
    <mergeCell ref="E132:F132"/>
    <mergeCell ref="E133:F133"/>
    <mergeCell ref="E134:F134"/>
    <mergeCell ref="E98:F98"/>
    <mergeCell ref="E99:F99"/>
    <mergeCell ref="E100:F100"/>
    <mergeCell ref="E101:F101"/>
    <mergeCell ref="E102:F102"/>
    <mergeCell ref="E121:F121"/>
    <mergeCell ref="E122:F122"/>
    <mergeCell ref="H124:I124"/>
    <mergeCell ref="E127:F127"/>
    <mergeCell ref="E128:F128"/>
    <mergeCell ref="E129:F129"/>
    <mergeCell ref="E115:F115"/>
    <mergeCell ref="E116:F116"/>
    <mergeCell ref="E117:F117"/>
    <mergeCell ref="E118:F118"/>
    <mergeCell ref="E119:F119"/>
    <mergeCell ref="E120:F120"/>
    <mergeCell ref="E146:F146"/>
    <mergeCell ref="E147:F147"/>
    <mergeCell ref="E148:F148"/>
    <mergeCell ref="E149:F149"/>
    <mergeCell ref="E150:F150"/>
    <mergeCell ref="E151:F151"/>
    <mergeCell ref="E140:F140"/>
    <mergeCell ref="E141:F141"/>
    <mergeCell ref="E142:F142"/>
    <mergeCell ref="E143:F143"/>
    <mergeCell ref="E144:F144"/>
    <mergeCell ref="E145:F145"/>
    <mergeCell ref="E167:F167"/>
    <mergeCell ref="H169:I169"/>
    <mergeCell ref="F172:G172"/>
    <mergeCell ref="E173:F173"/>
    <mergeCell ref="E174:F174"/>
    <mergeCell ref="E135:F135"/>
    <mergeCell ref="E136:F136"/>
    <mergeCell ref="E137:F137"/>
    <mergeCell ref="E138:F138"/>
    <mergeCell ref="E139:F139"/>
    <mergeCell ref="E161:F161"/>
    <mergeCell ref="E162:F162"/>
    <mergeCell ref="E163:F163"/>
    <mergeCell ref="E164:F164"/>
    <mergeCell ref="E165:F165"/>
    <mergeCell ref="E166:F166"/>
    <mergeCell ref="E152:F152"/>
    <mergeCell ref="H154:I154"/>
    <mergeCell ref="F157:G157"/>
    <mergeCell ref="F158:G158"/>
    <mergeCell ref="E159:F159"/>
    <mergeCell ref="E160:F160"/>
    <mergeCell ref="E189:F189"/>
    <mergeCell ref="H191:I191"/>
    <mergeCell ref="E194:F194"/>
    <mergeCell ref="E195:F195"/>
    <mergeCell ref="E196:F196"/>
    <mergeCell ref="E197:F197"/>
    <mergeCell ref="E180:F180"/>
    <mergeCell ref="H182:I182"/>
    <mergeCell ref="E185:F185"/>
    <mergeCell ref="E186:F186"/>
    <mergeCell ref="E187:F187"/>
    <mergeCell ref="E188:F188"/>
    <mergeCell ref="E216:F216"/>
    <mergeCell ref="E217:F217"/>
    <mergeCell ref="E218:F218"/>
    <mergeCell ref="E219:F219"/>
    <mergeCell ref="H221:I221"/>
    <mergeCell ref="E175:F175"/>
    <mergeCell ref="E176:F176"/>
    <mergeCell ref="E177:F177"/>
    <mergeCell ref="E178:F178"/>
    <mergeCell ref="E179:F179"/>
    <mergeCell ref="E207:F207"/>
    <mergeCell ref="H209:I209"/>
    <mergeCell ref="F212:G212"/>
    <mergeCell ref="E213:F213"/>
    <mergeCell ref="E214:F214"/>
    <mergeCell ref="E215:F215"/>
    <mergeCell ref="E198:F198"/>
    <mergeCell ref="H200:I200"/>
    <mergeCell ref="E203:F203"/>
    <mergeCell ref="E204:F204"/>
    <mergeCell ref="E205:F205"/>
    <mergeCell ref="E206:F206"/>
    <mergeCell ref="E238:F238"/>
    <mergeCell ref="E239:F239"/>
    <mergeCell ref="E240:F240"/>
    <mergeCell ref="E241:F241"/>
    <mergeCell ref="E242:F242"/>
    <mergeCell ref="E243:F243"/>
    <mergeCell ref="E229:F229"/>
    <mergeCell ref="E230:F230"/>
    <mergeCell ref="E231:F231"/>
    <mergeCell ref="E232:F232"/>
    <mergeCell ref="H234:I234"/>
    <mergeCell ref="F237:G237"/>
    <mergeCell ref="E262:F262"/>
    <mergeCell ref="E263:F263"/>
    <mergeCell ref="E264:F264"/>
    <mergeCell ref="E265:F265"/>
    <mergeCell ref="E266:F266"/>
    <mergeCell ref="E224:F224"/>
    <mergeCell ref="E225:F225"/>
    <mergeCell ref="E226:F226"/>
    <mergeCell ref="E227:F227"/>
    <mergeCell ref="E228:F228"/>
    <mergeCell ref="E253:F253"/>
    <mergeCell ref="H255:I255"/>
    <mergeCell ref="F258:G258"/>
    <mergeCell ref="E259:F259"/>
    <mergeCell ref="E260:F260"/>
    <mergeCell ref="E261:F261"/>
    <mergeCell ref="E286:F286"/>
    <mergeCell ref="E287:F287"/>
    <mergeCell ref="E288:F288"/>
    <mergeCell ref="E289:F289"/>
    <mergeCell ref="E244:F244"/>
    <mergeCell ref="H246:I246"/>
    <mergeCell ref="E249:F249"/>
    <mergeCell ref="E250:F250"/>
    <mergeCell ref="E251:F251"/>
    <mergeCell ref="E252:F252"/>
    <mergeCell ref="E277:F277"/>
    <mergeCell ref="E278:F278"/>
    <mergeCell ref="E279:F279"/>
    <mergeCell ref="H281:I281"/>
    <mergeCell ref="E284:F284"/>
    <mergeCell ref="E285:F285"/>
    <mergeCell ref="E310:F310"/>
    <mergeCell ref="E311:F311"/>
    <mergeCell ref="E312:F312"/>
    <mergeCell ref="E267:F267"/>
    <mergeCell ref="E268:F268"/>
    <mergeCell ref="H270:I270"/>
    <mergeCell ref="F273:G273"/>
    <mergeCell ref="E274:F274"/>
    <mergeCell ref="E275:F275"/>
    <mergeCell ref="E276:F276"/>
    <mergeCell ref="H302:I302"/>
    <mergeCell ref="E305:F305"/>
    <mergeCell ref="E306:F306"/>
    <mergeCell ref="E307:F307"/>
    <mergeCell ref="E308:F308"/>
    <mergeCell ref="E309:F309"/>
    <mergeCell ref="H335:I335"/>
    <mergeCell ref="E338:F338"/>
    <mergeCell ref="E290:F290"/>
    <mergeCell ref="E291:F291"/>
    <mergeCell ref="H293:I293"/>
    <mergeCell ref="E296:F296"/>
    <mergeCell ref="E297:F297"/>
    <mergeCell ref="E298:F298"/>
    <mergeCell ref="E299:F299"/>
    <mergeCell ref="E300:F300"/>
    <mergeCell ref="E328:F328"/>
    <mergeCell ref="E329:F329"/>
    <mergeCell ref="E330:F330"/>
    <mergeCell ref="E331:F331"/>
    <mergeCell ref="E332:F332"/>
    <mergeCell ref="E333:F333"/>
    <mergeCell ref="H362:I362"/>
    <mergeCell ref="H314:I314"/>
    <mergeCell ref="E317:F317"/>
    <mergeCell ref="E318:F318"/>
    <mergeCell ref="E319:F319"/>
    <mergeCell ref="E320:F320"/>
    <mergeCell ref="E321:F321"/>
    <mergeCell ref="E322:F322"/>
    <mergeCell ref="H324:I324"/>
    <mergeCell ref="E327:F327"/>
    <mergeCell ref="H353:I353"/>
    <mergeCell ref="E356:F356"/>
    <mergeCell ref="E357:F357"/>
    <mergeCell ref="E358:F358"/>
    <mergeCell ref="E359:F359"/>
    <mergeCell ref="E360:F360"/>
    <mergeCell ref="H344:I344"/>
    <mergeCell ref="E347:F347"/>
    <mergeCell ref="E348:F348"/>
    <mergeCell ref="E349:F349"/>
    <mergeCell ref="E350:F350"/>
    <mergeCell ref="E351:F351"/>
    <mergeCell ref="E380:F380"/>
    <mergeCell ref="E381:F381"/>
    <mergeCell ref="E382:F382"/>
    <mergeCell ref="E383:F383"/>
    <mergeCell ref="E384:F384"/>
    <mergeCell ref="E339:F339"/>
    <mergeCell ref="E340:F340"/>
    <mergeCell ref="E341:F341"/>
    <mergeCell ref="E342:F342"/>
    <mergeCell ref="H372:I372"/>
    <mergeCell ref="E375:F375"/>
    <mergeCell ref="E376:F376"/>
    <mergeCell ref="E377:F377"/>
    <mergeCell ref="E378:F378"/>
    <mergeCell ref="E379:F379"/>
    <mergeCell ref="E365:F365"/>
    <mergeCell ref="E366:F366"/>
    <mergeCell ref="E367:F367"/>
    <mergeCell ref="E368:F368"/>
    <mergeCell ref="E369:F369"/>
    <mergeCell ref="E370:F370"/>
    <mergeCell ref="E399:F399"/>
    <mergeCell ref="E400:F400"/>
    <mergeCell ref="E401:F401"/>
    <mergeCell ref="H403:I403"/>
    <mergeCell ref="E406:F406"/>
    <mergeCell ref="E407:F407"/>
    <mergeCell ref="E390:F390"/>
    <mergeCell ref="H392:I392"/>
    <mergeCell ref="E395:F395"/>
    <mergeCell ref="E396:F396"/>
    <mergeCell ref="E397:F397"/>
    <mergeCell ref="E398:F398"/>
    <mergeCell ref="E423:F423"/>
    <mergeCell ref="E424:F424"/>
    <mergeCell ref="E425:F425"/>
    <mergeCell ref="E426:F426"/>
    <mergeCell ref="E427:F427"/>
    <mergeCell ref="E385:F385"/>
    <mergeCell ref="E386:F386"/>
    <mergeCell ref="E387:F387"/>
    <mergeCell ref="E388:F388"/>
    <mergeCell ref="E389:F389"/>
    <mergeCell ref="H415:I415"/>
    <mergeCell ref="E418:F418"/>
    <mergeCell ref="E419:F419"/>
    <mergeCell ref="E420:F420"/>
    <mergeCell ref="E421:F421"/>
    <mergeCell ref="E422:F422"/>
    <mergeCell ref="E408:F408"/>
    <mergeCell ref="E409:F409"/>
    <mergeCell ref="E410:F410"/>
    <mergeCell ref="E411:F411"/>
    <mergeCell ref="E412:F412"/>
    <mergeCell ref="E413:F413"/>
    <mergeCell ref="E442:F442"/>
    <mergeCell ref="E443:F443"/>
    <mergeCell ref="E444:F444"/>
    <mergeCell ref="E445:F445"/>
    <mergeCell ref="H447:I447"/>
    <mergeCell ref="E450:F450"/>
    <mergeCell ref="H430:I430"/>
    <mergeCell ref="E433:F433"/>
    <mergeCell ref="E434:F434"/>
    <mergeCell ref="E435:F435"/>
    <mergeCell ref="E436:F436"/>
    <mergeCell ref="E437:F437"/>
    <mergeCell ref="E466:F466"/>
    <mergeCell ref="E467:F467"/>
    <mergeCell ref="E468:F468"/>
    <mergeCell ref="E469:F469"/>
    <mergeCell ref="E470:F470"/>
    <mergeCell ref="E428:F428"/>
    <mergeCell ref="E438:F438"/>
    <mergeCell ref="E439:F439"/>
    <mergeCell ref="E440:F440"/>
    <mergeCell ref="E441:F441"/>
    <mergeCell ref="E457:F457"/>
    <mergeCell ref="E458:F458"/>
    <mergeCell ref="E459:F459"/>
    <mergeCell ref="E460:F460"/>
    <mergeCell ref="H462:I462"/>
    <mergeCell ref="E465:F465"/>
    <mergeCell ref="E451:F451"/>
    <mergeCell ref="E452:F452"/>
    <mergeCell ref="E453:F453"/>
    <mergeCell ref="E454:F454"/>
    <mergeCell ref="E455:F455"/>
    <mergeCell ref="E456:F456"/>
    <mergeCell ref="E482:F482"/>
    <mergeCell ref="E483:F483"/>
    <mergeCell ref="E484:F484"/>
    <mergeCell ref="E485:F485"/>
    <mergeCell ref="E486:F486"/>
    <mergeCell ref="E487:F487"/>
    <mergeCell ref="E476:F476"/>
    <mergeCell ref="E477:F477"/>
    <mergeCell ref="E478:F478"/>
    <mergeCell ref="E479:F479"/>
    <mergeCell ref="E480:F480"/>
    <mergeCell ref="E481:F481"/>
    <mergeCell ref="E503:F503"/>
    <mergeCell ref="E504:F504"/>
    <mergeCell ref="E505:F505"/>
    <mergeCell ref="E506:F506"/>
    <mergeCell ref="E507:F507"/>
    <mergeCell ref="E471:F471"/>
    <mergeCell ref="E472:F472"/>
    <mergeCell ref="E473:F473"/>
    <mergeCell ref="E474:F474"/>
    <mergeCell ref="E475:F475"/>
    <mergeCell ref="E497:F497"/>
    <mergeCell ref="E498:F498"/>
    <mergeCell ref="E499:F499"/>
    <mergeCell ref="E500:F500"/>
    <mergeCell ref="E501:F501"/>
    <mergeCell ref="E502:F502"/>
    <mergeCell ref="E488:F488"/>
    <mergeCell ref="E489:F489"/>
    <mergeCell ref="E490:F490"/>
    <mergeCell ref="H492:I492"/>
    <mergeCell ref="E495:F495"/>
    <mergeCell ref="E496:F496"/>
    <mergeCell ref="E519:F519"/>
    <mergeCell ref="E520:F520"/>
    <mergeCell ref="E521:F521"/>
    <mergeCell ref="H523:I523"/>
    <mergeCell ref="E526:F526"/>
    <mergeCell ref="E527:F527"/>
    <mergeCell ref="E513:F513"/>
    <mergeCell ref="E514:F514"/>
    <mergeCell ref="E515:F515"/>
    <mergeCell ref="E516:F516"/>
    <mergeCell ref="E517:F517"/>
    <mergeCell ref="E518:F518"/>
    <mergeCell ref="E540:F540"/>
    <mergeCell ref="H542:I542"/>
    <mergeCell ref="E545:F545"/>
    <mergeCell ref="E546:F546"/>
    <mergeCell ref="E547:F547"/>
    <mergeCell ref="E508:F508"/>
    <mergeCell ref="E509:F509"/>
    <mergeCell ref="E510:F510"/>
    <mergeCell ref="E511:F511"/>
    <mergeCell ref="E512:F512"/>
    <mergeCell ref="E534:F534"/>
    <mergeCell ref="E535:F535"/>
    <mergeCell ref="E536:F536"/>
    <mergeCell ref="E537:F537"/>
    <mergeCell ref="E538:F538"/>
    <mergeCell ref="E539:F539"/>
    <mergeCell ref="E528:F528"/>
    <mergeCell ref="E529:F529"/>
    <mergeCell ref="E530:F530"/>
    <mergeCell ref="E531:F531"/>
    <mergeCell ref="E532:F532"/>
    <mergeCell ref="E533:F533"/>
    <mergeCell ref="E562:F562"/>
    <mergeCell ref="E563:F563"/>
    <mergeCell ref="E564:F564"/>
    <mergeCell ref="E565:F565"/>
    <mergeCell ref="E566:F566"/>
    <mergeCell ref="E567:F567"/>
    <mergeCell ref="E553:F553"/>
    <mergeCell ref="E554:F554"/>
    <mergeCell ref="E555:F555"/>
    <mergeCell ref="E556:F556"/>
    <mergeCell ref="E557:F557"/>
    <mergeCell ref="H559:I559"/>
    <mergeCell ref="E586:F586"/>
    <mergeCell ref="E587:F587"/>
    <mergeCell ref="E588:F588"/>
    <mergeCell ref="E589:F589"/>
    <mergeCell ref="E590:F590"/>
    <mergeCell ref="E548:F548"/>
    <mergeCell ref="E549:F549"/>
    <mergeCell ref="E550:F550"/>
    <mergeCell ref="E551:F551"/>
    <mergeCell ref="E552:F552"/>
    <mergeCell ref="E577:F577"/>
    <mergeCell ref="E578:F578"/>
    <mergeCell ref="E579:F579"/>
    <mergeCell ref="H581:I581"/>
    <mergeCell ref="E584:F584"/>
    <mergeCell ref="E585:F585"/>
    <mergeCell ref="H569:I569"/>
    <mergeCell ref="E572:F572"/>
    <mergeCell ref="E573:F573"/>
    <mergeCell ref="E574:F574"/>
    <mergeCell ref="E575:F575"/>
    <mergeCell ref="E576:F576"/>
    <mergeCell ref="H605:I605"/>
    <mergeCell ref="E608:F608"/>
    <mergeCell ref="E609:F609"/>
    <mergeCell ref="E610:F610"/>
    <mergeCell ref="E611:F611"/>
    <mergeCell ref="E612:F612"/>
    <mergeCell ref="H593:I593"/>
    <mergeCell ref="E596:F596"/>
    <mergeCell ref="E597:F597"/>
    <mergeCell ref="E598:F598"/>
    <mergeCell ref="E599:F599"/>
    <mergeCell ref="E600:F600"/>
    <mergeCell ref="E632:F632"/>
    <mergeCell ref="E633:F633"/>
    <mergeCell ref="E634:F634"/>
    <mergeCell ref="E635:F635"/>
    <mergeCell ref="E636:F636"/>
    <mergeCell ref="E591:F591"/>
    <mergeCell ref="E601:F601"/>
    <mergeCell ref="E602:F602"/>
    <mergeCell ref="E603:F603"/>
    <mergeCell ref="E613:F613"/>
    <mergeCell ref="E623:F623"/>
    <mergeCell ref="E624:F624"/>
    <mergeCell ref="E625:F625"/>
    <mergeCell ref="E626:F626"/>
    <mergeCell ref="H628:I628"/>
    <mergeCell ref="E631:F631"/>
    <mergeCell ref="E614:F614"/>
    <mergeCell ref="E615:F615"/>
    <mergeCell ref="H617:I617"/>
    <mergeCell ref="E620:F620"/>
    <mergeCell ref="E621:F621"/>
    <mergeCell ref="E622:F622"/>
    <mergeCell ref="H652:I652"/>
    <mergeCell ref="E655:F655"/>
    <mergeCell ref="E656:F656"/>
    <mergeCell ref="E657:F657"/>
    <mergeCell ref="E658:F658"/>
    <mergeCell ref="E659:F659"/>
    <mergeCell ref="E645:F645"/>
    <mergeCell ref="E646:F646"/>
    <mergeCell ref="E647:F647"/>
    <mergeCell ref="E648:F648"/>
    <mergeCell ref="E649:F649"/>
    <mergeCell ref="E650:F650"/>
    <mergeCell ref="H676:I676"/>
    <mergeCell ref="E679:F679"/>
    <mergeCell ref="E680:F680"/>
    <mergeCell ref="E681:F681"/>
    <mergeCell ref="E682:F682"/>
    <mergeCell ref="E637:F637"/>
    <mergeCell ref="E638:F638"/>
    <mergeCell ref="H640:I640"/>
    <mergeCell ref="E643:F643"/>
    <mergeCell ref="E644:F644"/>
    <mergeCell ref="E669:F669"/>
    <mergeCell ref="E670:F670"/>
    <mergeCell ref="E671:F671"/>
    <mergeCell ref="E672:F672"/>
    <mergeCell ref="E673:F673"/>
    <mergeCell ref="E674:F674"/>
    <mergeCell ref="E660:F660"/>
    <mergeCell ref="E661:F661"/>
    <mergeCell ref="E662:F662"/>
    <mergeCell ref="H664:I664"/>
    <mergeCell ref="E667:F667"/>
    <mergeCell ref="E668:F668"/>
    <mergeCell ref="E697:F697"/>
    <mergeCell ref="E698:F698"/>
    <mergeCell ref="H700:I700"/>
    <mergeCell ref="E703:F703"/>
    <mergeCell ref="E704:F704"/>
    <mergeCell ref="E705:F705"/>
    <mergeCell ref="E691:F691"/>
    <mergeCell ref="E692:F692"/>
    <mergeCell ref="E693:F693"/>
    <mergeCell ref="E694:F694"/>
    <mergeCell ref="E695:F695"/>
    <mergeCell ref="E696:F696"/>
    <mergeCell ref="H722:I722"/>
    <mergeCell ref="E725:F725"/>
    <mergeCell ref="E726:F726"/>
    <mergeCell ref="E727:F727"/>
    <mergeCell ref="E728:F728"/>
    <mergeCell ref="E683:F683"/>
    <mergeCell ref="E684:F684"/>
    <mergeCell ref="E685:F685"/>
    <mergeCell ref="E686:F686"/>
    <mergeCell ref="H688:I688"/>
    <mergeCell ref="E715:F715"/>
    <mergeCell ref="E716:F716"/>
    <mergeCell ref="E717:F717"/>
    <mergeCell ref="E718:F718"/>
    <mergeCell ref="E719:F719"/>
    <mergeCell ref="E720:F720"/>
    <mergeCell ref="E706:F706"/>
    <mergeCell ref="E707:F707"/>
    <mergeCell ref="E708:F708"/>
    <mergeCell ref="E709:F709"/>
    <mergeCell ref="H711:I711"/>
    <mergeCell ref="E714:F714"/>
    <mergeCell ref="H744:I744"/>
    <mergeCell ref="E747:F747"/>
    <mergeCell ref="E748:F748"/>
    <mergeCell ref="E749:F749"/>
    <mergeCell ref="E750:F750"/>
    <mergeCell ref="E751:F751"/>
    <mergeCell ref="H733:I733"/>
    <mergeCell ref="E736:F736"/>
    <mergeCell ref="E737:F737"/>
    <mergeCell ref="E738:F738"/>
    <mergeCell ref="E739:F739"/>
    <mergeCell ref="E740:F740"/>
    <mergeCell ref="E770:F770"/>
    <mergeCell ref="E771:F771"/>
    <mergeCell ref="E772:F772"/>
    <mergeCell ref="E773:F773"/>
    <mergeCell ref="E774:F774"/>
    <mergeCell ref="E729:F729"/>
    <mergeCell ref="E730:F730"/>
    <mergeCell ref="E731:F731"/>
    <mergeCell ref="E741:F741"/>
    <mergeCell ref="E742:F742"/>
    <mergeCell ref="E761:F761"/>
    <mergeCell ref="E762:F762"/>
    <mergeCell ref="E763:F763"/>
    <mergeCell ref="E764:F764"/>
    <mergeCell ref="H766:I766"/>
    <mergeCell ref="E769:F769"/>
    <mergeCell ref="E752:F752"/>
    <mergeCell ref="E753:F753"/>
    <mergeCell ref="H755:I755"/>
    <mergeCell ref="E758:F758"/>
    <mergeCell ref="E759:F759"/>
    <mergeCell ref="E760:F760"/>
    <mergeCell ref="H790:I790"/>
    <mergeCell ref="E793:F793"/>
    <mergeCell ref="E794:F794"/>
    <mergeCell ref="E795:F795"/>
    <mergeCell ref="E796:F796"/>
    <mergeCell ref="E797:F797"/>
    <mergeCell ref="H778:I778"/>
    <mergeCell ref="E781:F781"/>
    <mergeCell ref="E782:F782"/>
    <mergeCell ref="E783:F783"/>
    <mergeCell ref="E784:F784"/>
    <mergeCell ref="E785:F785"/>
    <mergeCell ref="E816:F816"/>
    <mergeCell ref="E817:F817"/>
    <mergeCell ref="E818:F818"/>
    <mergeCell ref="E819:F819"/>
    <mergeCell ref="E820:F820"/>
    <mergeCell ref="E775:F775"/>
    <mergeCell ref="E776:F776"/>
    <mergeCell ref="E786:F786"/>
    <mergeCell ref="E787:F787"/>
    <mergeCell ref="E788:F788"/>
    <mergeCell ref="E807:F807"/>
    <mergeCell ref="E808:F808"/>
    <mergeCell ref="E809:F809"/>
    <mergeCell ref="E810:F810"/>
    <mergeCell ref="E811:F811"/>
    <mergeCell ref="H813:I813"/>
    <mergeCell ref="E798:F798"/>
    <mergeCell ref="E799:F799"/>
    <mergeCell ref="E800:F800"/>
    <mergeCell ref="H802:I802"/>
    <mergeCell ref="E805:F805"/>
    <mergeCell ref="E806:F806"/>
    <mergeCell ref="E835:F835"/>
    <mergeCell ref="H837:I837"/>
    <mergeCell ref="E840:F840"/>
    <mergeCell ref="E841:F841"/>
    <mergeCell ref="E842:F842"/>
    <mergeCell ref="E843:F843"/>
    <mergeCell ref="E829:F829"/>
    <mergeCell ref="E830:F830"/>
    <mergeCell ref="E831:F831"/>
    <mergeCell ref="E832:F832"/>
    <mergeCell ref="E833:F833"/>
    <mergeCell ref="E834:F834"/>
    <mergeCell ref="E859:F859"/>
    <mergeCell ref="H861:I861"/>
    <mergeCell ref="E864:F864"/>
    <mergeCell ref="E865:F865"/>
    <mergeCell ref="E866:F866"/>
    <mergeCell ref="E821:F821"/>
    <mergeCell ref="E822:F822"/>
    <mergeCell ref="E823:F823"/>
    <mergeCell ref="H825:I825"/>
    <mergeCell ref="E828:F828"/>
    <mergeCell ref="E853:F853"/>
    <mergeCell ref="E854:F854"/>
    <mergeCell ref="E855:F855"/>
    <mergeCell ref="E856:F856"/>
    <mergeCell ref="E857:F857"/>
    <mergeCell ref="E858:F858"/>
    <mergeCell ref="E844:F844"/>
    <mergeCell ref="E845:F845"/>
    <mergeCell ref="E846:F846"/>
    <mergeCell ref="E847:F847"/>
    <mergeCell ref="H849:I849"/>
    <mergeCell ref="E852:F852"/>
    <mergeCell ref="E884:F884"/>
    <mergeCell ref="E885:F885"/>
    <mergeCell ref="E886:F886"/>
    <mergeCell ref="E887:F887"/>
    <mergeCell ref="E888:F888"/>
    <mergeCell ref="H890:I890"/>
    <mergeCell ref="E875:F875"/>
    <mergeCell ref="E876:F876"/>
    <mergeCell ref="E877:F877"/>
    <mergeCell ref="E878:F878"/>
    <mergeCell ref="H880:I880"/>
    <mergeCell ref="E883:F883"/>
    <mergeCell ref="E908:F908"/>
    <mergeCell ref="H910:I910"/>
    <mergeCell ref="E913:F913"/>
    <mergeCell ref="E914:F914"/>
    <mergeCell ref="E915:F915"/>
    <mergeCell ref="E867:F867"/>
    <mergeCell ref="E868:F868"/>
    <mergeCell ref="E869:F869"/>
    <mergeCell ref="H871:I871"/>
    <mergeCell ref="E874:F874"/>
    <mergeCell ref="H900:I900"/>
    <mergeCell ref="E903:F903"/>
    <mergeCell ref="E904:F904"/>
    <mergeCell ref="E905:F905"/>
    <mergeCell ref="E906:F906"/>
    <mergeCell ref="E907:F907"/>
    <mergeCell ref="E893:F893"/>
    <mergeCell ref="E894:F894"/>
    <mergeCell ref="E895:F895"/>
    <mergeCell ref="E896:F896"/>
    <mergeCell ref="E897:F897"/>
    <mergeCell ref="E898:F898"/>
    <mergeCell ref="E930:F930"/>
    <mergeCell ref="H932:I932"/>
    <mergeCell ref="E935:F935"/>
    <mergeCell ref="E936:F936"/>
    <mergeCell ref="E937:F937"/>
    <mergeCell ref="E938:F938"/>
    <mergeCell ref="E924:F924"/>
    <mergeCell ref="E925:F925"/>
    <mergeCell ref="E926:F926"/>
    <mergeCell ref="E927:F927"/>
    <mergeCell ref="E928:F928"/>
    <mergeCell ref="E929:F929"/>
    <mergeCell ref="E954:F954"/>
    <mergeCell ref="H956:I956"/>
    <mergeCell ref="E959:F959"/>
    <mergeCell ref="E960:F960"/>
    <mergeCell ref="E961:F961"/>
    <mergeCell ref="E916:F916"/>
    <mergeCell ref="E917:F917"/>
    <mergeCell ref="E918:F918"/>
    <mergeCell ref="H920:I920"/>
    <mergeCell ref="E923:F923"/>
    <mergeCell ref="E948:F948"/>
    <mergeCell ref="E949:F949"/>
    <mergeCell ref="E950:F950"/>
    <mergeCell ref="E951:F951"/>
    <mergeCell ref="E952:F952"/>
    <mergeCell ref="E953:F953"/>
    <mergeCell ref="E939:F939"/>
    <mergeCell ref="E940:F940"/>
    <mergeCell ref="E941:F941"/>
    <mergeCell ref="E942:F942"/>
    <mergeCell ref="H944:I944"/>
    <mergeCell ref="E947:F947"/>
    <mergeCell ref="E976:F976"/>
    <mergeCell ref="E977:F977"/>
    <mergeCell ref="E978:F978"/>
    <mergeCell ref="H980:I980"/>
    <mergeCell ref="E983:F983"/>
    <mergeCell ref="E984:F984"/>
    <mergeCell ref="H968:I968"/>
    <mergeCell ref="E971:F971"/>
    <mergeCell ref="E972:F972"/>
    <mergeCell ref="E973:F973"/>
    <mergeCell ref="E974:F974"/>
    <mergeCell ref="E975:F975"/>
    <mergeCell ref="E1000:F1000"/>
    <mergeCell ref="H1002:I1002"/>
    <mergeCell ref="E1005:F1005"/>
    <mergeCell ref="E1006:F1006"/>
    <mergeCell ref="E1007:F1007"/>
    <mergeCell ref="E962:F962"/>
    <mergeCell ref="E963:F963"/>
    <mergeCell ref="E964:F964"/>
    <mergeCell ref="E965:F965"/>
    <mergeCell ref="E966:F966"/>
    <mergeCell ref="H992:I992"/>
    <mergeCell ref="E995:F995"/>
    <mergeCell ref="E996:F996"/>
    <mergeCell ref="E997:F997"/>
    <mergeCell ref="E998:F998"/>
    <mergeCell ref="E999:F999"/>
    <mergeCell ref="E985:F985"/>
    <mergeCell ref="E986:F986"/>
    <mergeCell ref="E987:F987"/>
    <mergeCell ref="E988:F988"/>
    <mergeCell ref="E989:F989"/>
    <mergeCell ref="E990:F990"/>
    <mergeCell ref="E1022:F1022"/>
    <mergeCell ref="E1023:F1023"/>
    <mergeCell ref="E1024:F1024"/>
    <mergeCell ref="E1025:F1025"/>
    <mergeCell ref="E1026:F1026"/>
    <mergeCell ref="E1027:F1027"/>
    <mergeCell ref="H1012:I1012"/>
    <mergeCell ref="F1015:G1015"/>
    <mergeCell ref="E1016:F1016"/>
    <mergeCell ref="E1017:F1017"/>
    <mergeCell ref="E1018:F1018"/>
    <mergeCell ref="E1019:F1019"/>
    <mergeCell ref="E1046:F1046"/>
    <mergeCell ref="E1047:F1047"/>
    <mergeCell ref="E1048:F1048"/>
    <mergeCell ref="E1049:F1049"/>
    <mergeCell ref="E1050:F1050"/>
    <mergeCell ref="E1008:F1008"/>
    <mergeCell ref="E1009:F1009"/>
    <mergeCell ref="E1010:F1010"/>
    <mergeCell ref="E1020:F1020"/>
    <mergeCell ref="E1021:F1021"/>
    <mergeCell ref="E1037:F1037"/>
    <mergeCell ref="E1038:F1038"/>
    <mergeCell ref="E1039:F1039"/>
    <mergeCell ref="H1041:I1041"/>
    <mergeCell ref="E1044:F1044"/>
    <mergeCell ref="E1045:F1045"/>
    <mergeCell ref="E1028:F1028"/>
    <mergeCell ref="E1029:F1029"/>
    <mergeCell ref="H1031:I1031"/>
    <mergeCell ref="E1034:F1034"/>
    <mergeCell ref="E1035:F1035"/>
    <mergeCell ref="E1036:F1036"/>
    <mergeCell ref="E1065:F1065"/>
    <mergeCell ref="E1066:F1066"/>
    <mergeCell ref="E1067:F1067"/>
    <mergeCell ref="E1068:F1068"/>
    <mergeCell ref="E1069:F1069"/>
    <mergeCell ref="H1071:I1071"/>
    <mergeCell ref="E1059:F1059"/>
    <mergeCell ref="E1060:F1060"/>
    <mergeCell ref="E1061:F1061"/>
    <mergeCell ref="E1062:F1062"/>
    <mergeCell ref="E1063:F1063"/>
    <mergeCell ref="E1064:F1064"/>
    <mergeCell ref="E1089:F1089"/>
    <mergeCell ref="H1091:I1091"/>
    <mergeCell ref="E1094:F1094"/>
    <mergeCell ref="E1095:F1095"/>
    <mergeCell ref="E1096:F1096"/>
    <mergeCell ref="E1051:F1051"/>
    <mergeCell ref="E1052:F1052"/>
    <mergeCell ref="E1053:F1053"/>
    <mergeCell ref="E1054:F1054"/>
    <mergeCell ref="H1056:I1056"/>
    <mergeCell ref="H1081:I1081"/>
    <mergeCell ref="E1084:F1084"/>
    <mergeCell ref="E1085:F1085"/>
    <mergeCell ref="E1086:F1086"/>
    <mergeCell ref="E1087:F1087"/>
    <mergeCell ref="E1088:F1088"/>
    <mergeCell ref="E1074:F1074"/>
    <mergeCell ref="E1075:F1075"/>
    <mergeCell ref="E1076:F1076"/>
    <mergeCell ref="E1077:F1077"/>
    <mergeCell ref="E1078:F1078"/>
    <mergeCell ref="E1079:F1079"/>
    <mergeCell ref="E1111:F1111"/>
    <mergeCell ref="E1112:F1112"/>
    <mergeCell ref="E1113:F1113"/>
    <mergeCell ref="H1115:I1115"/>
    <mergeCell ref="E1118:F1118"/>
    <mergeCell ref="E1119:F1119"/>
    <mergeCell ref="E1105:F1105"/>
    <mergeCell ref="E1106:F1106"/>
    <mergeCell ref="E1107:F1107"/>
    <mergeCell ref="E1108:F1108"/>
    <mergeCell ref="E1109:F1109"/>
    <mergeCell ref="E1110:F1110"/>
    <mergeCell ref="E1135:F1135"/>
    <mergeCell ref="E1136:F1136"/>
    <mergeCell ref="E1137:F1137"/>
    <mergeCell ref="H1139:I1139"/>
    <mergeCell ref="E1142:F1142"/>
    <mergeCell ref="E1097:F1097"/>
    <mergeCell ref="E1098:F1098"/>
    <mergeCell ref="E1099:F1099"/>
    <mergeCell ref="H1101:I1101"/>
    <mergeCell ref="F1104:G1104"/>
    <mergeCell ref="H1127:I1127"/>
    <mergeCell ref="E1130:F1130"/>
    <mergeCell ref="E1131:F1131"/>
    <mergeCell ref="E1132:F1132"/>
    <mergeCell ref="E1133:F1133"/>
    <mergeCell ref="E1134:F1134"/>
    <mergeCell ref="E1120:F1120"/>
    <mergeCell ref="E1121:F1121"/>
    <mergeCell ref="E1122:F1122"/>
    <mergeCell ref="E1123:F1123"/>
    <mergeCell ref="E1124:F1124"/>
    <mergeCell ref="E1125:F1125"/>
    <mergeCell ref="E1157:F1157"/>
    <mergeCell ref="E1158:F1158"/>
    <mergeCell ref="E1159:F1159"/>
    <mergeCell ref="E1160:F1160"/>
    <mergeCell ref="E1161:F1161"/>
    <mergeCell ref="E1162:F1162"/>
    <mergeCell ref="E1148:F1148"/>
    <mergeCell ref="E1149:F1149"/>
    <mergeCell ref="H1151:I1151"/>
    <mergeCell ref="E1154:F1154"/>
    <mergeCell ref="E1155:F1155"/>
    <mergeCell ref="E1156:F1156"/>
    <mergeCell ref="E1181:F1181"/>
    <mergeCell ref="E1182:F1182"/>
    <mergeCell ref="E1183:F1183"/>
    <mergeCell ref="E1184:F1184"/>
    <mergeCell ref="E1185:F1185"/>
    <mergeCell ref="E1143:F1143"/>
    <mergeCell ref="E1144:F1144"/>
    <mergeCell ref="E1145:F1145"/>
    <mergeCell ref="E1146:F1146"/>
    <mergeCell ref="E1147:F1147"/>
    <mergeCell ref="E1172:F1172"/>
    <mergeCell ref="E1173:F1173"/>
    <mergeCell ref="E1174:F1174"/>
    <mergeCell ref="E1175:F1175"/>
    <mergeCell ref="H1177:I1177"/>
    <mergeCell ref="E1180:F1180"/>
    <mergeCell ref="E1163:F1163"/>
    <mergeCell ref="E1164:F1164"/>
    <mergeCell ref="H1166:I1166"/>
    <mergeCell ref="E1169:F1169"/>
    <mergeCell ref="E1170:F1170"/>
    <mergeCell ref="E1171:F1171"/>
    <mergeCell ref="E1200:F1200"/>
    <mergeCell ref="E1201:F1201"/>
    <mergeCell ref="H1203:I1203"/>
    <mergeCell ref="E1206:F1206"/>
    <mergeCell ref="E1207:F1207"/>
    <mergeCell ref="E1208:F1208"/>
    <mergeCell ref="H1192:I1192"/>
    <mergeCell ref="E1195:F1195"/>
    <mergeCell ref="E1196:F1196"/>
    <mergeCell ref="E1197:F1197"/>
    <mergeCell ref="E1198:F1198"/>
    <mergeCell ref="E1199:F1199"/>
    <mergeCell ref="F1227:G1227"/>
    <mergeCell ref="E1228:F1228"/>
    <mergeCell ref="E1229:F1229"/>
    <mergeCell ref="E1230:F1230"/>
    <mergeCell ref="E1231:F1231"/>
    <mergeCell ref="E1186:F1186"/>
    <mergeCell ref="E1187:F1187"/>
    <mergeCell ref="E1188:F1188"/>
    <mergeCell ref="E1189:F1189"/>
    <mergeCell ref="E1190:F1190"/>
    <mergeCell ref="E1218:F1218"/>
    <mergeCell ref="E1219:F1219"/>
    <mergeCell ref="E1220:F1220"/>
    <mergeCell ref="E1221:F1221"/>
    <mergeCell ref="E1222:F1222"/>
    <mergeCell ref="H1224:I1224"/>
    <mergeCell ref="E1209:F1209"/>
    <mergeCell ref="E1210:F1210"/>
    <mergeCell ref="E1211:F1211"/>
    <mergeCell ref="E1212:F1212"/>
    <mergeCell ref="H1214:I1214"/>
    <mergeCell ref="E1217:F1217"/>
    <mergeCell ref="E1249:F1249"/>
    <mergeCell ref="E1250:F1250"/>
    <mergeCell ref="E1251:F1251"/>
    <mergeCell ref="E1252:F1252"/>
    <mergeCell ref="E1253:F1253"/>
    <mergeCell ref="H1255:I1255"/>
    <mergeCell ref="E1240:F1240"/>
    <mergeCell ref="E1241:F1241"/>
    <mergeCell ref="E1242:F1242"/>
    <mergeCell ref="E1243:F1243"/>
    <mergeCell ref="E1244:F1244"/>
    <mergeCell ref="H1246:I1246"/>
    <mergeCell ref="E1273:F1273"/>
    <mergeCell ref="E1274:F1274"/>
    <mergeCell ref="E1275:F1275"/>
    <mergeCell ref="E1276:F1276"/>
    <mergeCell ref="H1278:I1278"/>
    <mergeCell ref="E1232:F1232"/>
    <mergeCell ref="E1233:F1233"/>
    <mergeCell ref="E1234:F1234"/>
    <mergeCell ref="E1235:F1235"/>
    <mergeCell ref="H1237:I1237"/>
    <mergeCell ref="E1264:F1264"/>
    <mergeCell ref="E1265:F1265"/>
    <mergeCell ref="E1266:F1266"/>
    <mergeCell ref="E1267:F1267"/>
    <mergeCell ref="H1269:I1269"/>
    <mergeCell ref="E1272:F1272"/>
    <mergeCell ref="F1258:G1258"/>
    <mergeCell ref="F1259:G1259"/>
    <mergeCell ref="E1260:F1260"/>
    <mergeCell ref="E1261:F1261"/>
    <mergeCell ref="E1262:F1262"/>
    <mergeCell ref="E1263:F1263"/>
    <mergeCell ref="E1298:F1298"/>
    <mergeCell ref="E1299:F1299"/>
    <mergeCell ref="E1300:F1300"/>
    <mergeCell ref="E1301:F1301"/>
    <mergeCell ref="H1303:I1303"/>
    <mergeCell ref="E1306:F1306"/>
    <mergeCell ref="E1289:F1289"/>
    <mergeCell ref="E1290:F1290"/>
    <mergeCell ref="E1291:F1291"/>
    <mergeCell ref="E1292:F1292"/>
    <mergeCell ref="H1294:I1294"/>
    <mergeCell ref="E1297:F1297"/>
    <mergeCell ref="E1322:F1322"/>
    <mergeCell ref="E1323:F1323"/>
    <mergeCell ref="E1324:F1324"/>
    <mergeCell ref="E1325:F1325"/>
    <mergeCell ref="H1327:I1327"/>
    <mergeCell ref="E1281:F1281"/>
    <mergeCell ref="E1282:F1282"/>
    <mergeCell ref="E1283:F1283"/>
    <mergeCell ref="H1285:I1285"/>
    <mergeCell ref="E1288:F1288"/>
    <mergeCell ref="E1316:F1316"/>
    <mergeCell ref="E1317:F1317"/>
    <mergeCell ref="E1318:F1318"/>
    <mergeCell ref="E1319:F1319"/>
    <mergeCell ref="E1320:F1320"/>
    <mergeCell ref="E1321:F1321"/>
    <mergeCell ref="E1346:F1346"/>
    <mergeCell ref="E1347:F1347"/>
    <mergeCell ref="E1348:F1348"/>
    <mergeCell ref="H1350:I1350"/>
    <mergeCell ref="E1307:F1307"/>
    <mergeCell ref="E1308:F1308"/>
    <mergeCell ref="E1309:F1309"/>
    <mergeCell ref="E1310:F1310"/>
    <mergeCell ref="H1312:I1312"/>
    <mergeCell ref="F1315:G1315"/>
    <mergeCell ref="E1337:F1337"/>
    <mergeCell ref="E1338:F1338"/>
    <mergeCell ref="E1339:F1339"/>
    <mergeCell ref="E1340:F1340"/>
    <mergeCell ref="H1342:I1342"/>
    <mergeCell ref="F1345:G1345"/>
    <mergeCell ref="E1373:F1373"/>
    <mergeCell ref="E1374:F1374"/>
    <mergeCell ref="E1375:F1375"/>
    <mergeCell ref="E1330:F1330"/>
    <mergeCell ref="E1331:F1331"/>
    <mergeCell ref="E1332:F1332"/>
    <mergeCell ref="E1333:F1333"/>
    <mergeCell ref="E1334:F1334"/>
    <mergeCell ref="E1335:F1335"/>
    <mergeCell ref="E1336:F1336"/>
    <mergeCell ref="E1364:F1364"/>
    <mergeCell ref="E1365:F1365"/>
    <mergeCell ref="H1367:I1367"/>
    <mergeCell ref="E1370:F1370"/>
    <mergeCell ref="E1371:F1371"/>
    <mergeCell ref="E1372:F1372"/>
    <mergeCell ref="H1395:I1395"/>
    <mergeCell ref="E1398:F1398"/>
    <mergeCell ref="E1353:F1353"/>
    <mergeCell ref="E1354:F1354"/>
    <mergeCell ref="E1355:F1355"/>
    <mergeCell ref="E1356:F1356"/>
    <mergeCell ref="H1358:I1358"/>
    <mergeCell ref="E1361:F1361"/>
    <mergeCell ref="E1362:F1362"/>
    <mergeCell ref="E1363:F1363"/>
    <mergeCell ref="E1385:F1385"/>
    <mergeCell ref="E1386:F1386"/>
    <mergeCell ref="E1387:F1387"/>
    <mergeCell ref="H1389:I1389"/>
    <mergeCell ref="E1392:F1392"/>
    <mergeCell ref="E1393:F1393"/>
    <mergeCell ref="H1422:I1422"/>
    <mergeCell ref="E1376:F1376"/>
    <mergeCell ref="E1377:F1377"/>
    <mergeCell ref="E1378:F1378"/>
    <mergeCell ref="E1379:F1379"/>
    <mergeCell ref="E1380:F1380"/>
    <mergeCell ref="E1381:F1381"/>
    <mergeCell ref="E1382:F1382"/>
    <mergeCell ref="E1383:F1383"/>
    <mergeCell ref="E1384:F1384"/>
    <mergeCell ref="H1413:I1413"/>
    <mergeCell ref="E1416:F1416"/>
    <mergeCell ref="E1417:F1417"/>
    <mergeCell ref="E1418:F1418"/>
    <mergeCell ref="E1419:F1419"/>
    <mergeCell ref="E1420:F1420"/>
    <mergeCell ref="H1404:I1404"/>
    <mergeCell ref="E1407:F1407"/>
    <mergeCell ref="E1408:F1408"/>
    <mergeCell ref="E1409:F1409"/>
    <mergeCell ref="E1410:F1410"/>
    <mergeCell ref="E1411:F1411"/>
    <mergeCell ref="E1443:F1443"/>
    <mergeCell ref="E1444:F1444"/>
    <mergeCell ref="E1445:F1445"/>
    <mergeCell ref="E1446:F1446"/>
    <mergeCell ref="E1447:F1447"/>
    <mergeCell ref="E1399:F1399"/>
    <mergeCell ref="E1400:F1400"/>
    <mergeCell ref="E1401:F1401"/>
    <mergeCell ref="E1402:F1402"/>
    <mergeCell ref="E1434:F1434"/>
    <mergeCell ref="E1435:F1435"/>
    <mergeCell ref="H1437:I1437"/>
    <mergeCell ref="F1440:G1440"/>
    <mergeCell ref="E1441:F1441"/>
    <mergeCell ref="E1442:F1442"/>
    <mergeCell ref="F1425:G1425"/>
    <mergeCell ref="E1426:F1426"/>
    <mergeCell ref="E1427:F1427"/>
    <mergeCell ref="E1428:F1428"/>
    <mergeCell ref="E1429:F1429"/>
    <mergeCell ref="H1431:I1431"/>
    <mergeCell ref="E1465:F1465"/>
    <mergeCell ref="E1466:F1466"/>
    <mergeCell ref="E1467:F1467"/>
    <mergeCell ref="E1468:F1468"/>
    <mergeCell ref="H1470:I1470"/>
    <mergeCell ref="E1473:F1473"/>
    <mergeCell ref="E1456:F1456"/>
    <mergeCell ref="E1457:F1457"/>
    <mergeCell ref="E1458:F1458"/>
    <mergeCell ref="H1460:I1460"/>
    <mergeCell ref="E1463:F1463"/>
    <mergeCell ref="E1464:F1464"/>
    <mergeCell ref="F1492:G1492"/>
    <mergeCell ref="E1493:F1493"/>
    <mergeCell ref="E1494:F1494"/>
    <mergeCell ref="E1495:F1495"/>
    <mergeCell ref="H1497:I1497"/>
    <mergeCell ref="E1448:F1448"/>
    <mergeCell ref="H1450:I1450"/>
    <mergeCell ref="E1453:F1453"/>
    <mergeCell ref="E1454:F1454"/>
    <mergeCell ref="E1455:F1455"/>
    <mergeCell ref="E1483:F1483"/>
    <mergeCell ref="E1484:F1484"/>
    <mergeCell ref="E1485:F1485"/>
    <mergeCell ref="E1486:F1486"/>
    <mergeCell ref="E1487:F1487"/>
    <mergeCell ref="H1489:I1489"/>
    <mergeCell ref="E1474:F1474"/>
    <mergeCell ref="E1475:F1475"/>
    <mergeCell ref="E1476:F1476"/>
    <mergeCell ref="E1477:F1477"/>
    <mergeCell ref="E1478:F1478"/>
    <mergeCell ref="H1480:I1480"/>
    <mergeCell ref="H1518:I1518"/>
    <mergeCell ref="F1521:G1521"/>
    <mergeCell ref="E1522:F1522"/>
    <mergeCell ref="E1523:F1523"/>
    <mergeCell ref="E1524:F1524"/>
    <mergeCell ref="E1525:F1525"/>
    <mergeCell ref="E1508:F1508"/>
    <mergeCell ref="E1509:F1509"/>
    <mergeCell ref="H1511:I1511"/>
    <mergeCell ref="E1514:F1514"/>
    <mergeCell ref="E1515:F1515"/>
    <mergeCell ref="E1516:F1516"/>
    <mergeCell ref="A1533:C1533"/>
    <mergeCell ref="F1533:G1533"/>
    <mergeCell ref="H1533:J1533"/>
    <mergeCell ref="A1535:J1535"/>
    <mergeCell ref="A1537:J1537"/>
    <mergeCell ref="E1500:F1500"/>
    <mergeCell ref="E1501:F1501"/>
    <mergeCell ref="E1502:F1502"/>
    <mergeCell ref="H1504:I1504"/>
    <mergeCell ref="E1507:F1507"/>
    <mergeCell ref="H1527:I1527"/>
    <mergeCell ref="A1531:C1531"/>
    <mergeCell ref="F1531:G1531"/>
    <mergeCell ref="H1531:J1531"/>
    <mergeCell ref="A1532:C1532"/>
    <mergeCell ref="F1532:G1532"/>
    <mergeCell ref="H1532:J1532"/>
  </mergeCells>
  <pageMargins left="0.5" right="0.5" top="1" bottom="1" header="0.5" footer="0.5"/>
  <pageSetup paperSize="9" fitToHeight="0" orientation="landscape"/>
  <headerFooter>
    <oddHeader>&amp;L &amp;CPrefeitura Municipal de Porto dos Gaúchos
CNPJ: 03.204.187/0001-33 &amp;R</oddHeader>
    <oddFooter>&amp;L &amp;CPraça Leopoldina Wilke  - Centro - Porto dos Gaúchos / MT 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F528-8C00-4C05-A7A2-6967A1BF6CBD}">
  <sheetPr>
    <pageSetUpPr fitToPage="1"/>
  </sheetPr>
  <dimension ref="A1:J158"/>
  <sheetViews>
    <sheetView showOutlineSymbols="0" showWhiteSpace="0" workbookViewId="0"/>
  </sheetViews>
  <sheetFormatPr defaultRowHeight="13.8" x14ac:dyDescent="0.25"/>
  <cols>
    <col min="1" max="2" width="10" bestFit="1" customWidth="1"/>
    <col min="3" max="3" width="13.1992187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x14ac:dyDescent="0.25">
      <c r="A1" s="65"/>
      <c r="B1" s="65"/>
      <c r="C1" s="65"/>
      <c r="D1" s="65" t="s">
        <v>0</v>
      </c>
      <c r="E1" s="64" t="s">
        <v>1</v>
      </c>
      <c r="F1" s="64"/>
      <c r="G1" s="64" t="s">
        <v>2</v>
      </c>
      <c r="H1" s="64"/>
      <c r="I1" s="64" t="s">
        <v>3</v>
      </c>
      <c r="J1" s="64"/>
    </row>
    <row r="2" spans="1:10" ht="79.95" customHeight="1" x14ac:dyDescent="0.25">
      <c r="A2" s="63"/>
      <c r="B2" s="63"/>
      <c r="C2" s="63"/>
      <c r="D2" s="63" t="s">
        <v>4</v>
      </c>
      <c r="E2" s="20" t="s">
        <v>5</v>
      </c>
      <c r="F2" s="20"/>
      <c r="G2" s="20" t="s">
        <v>6</v>
      </c>
      <c r="H2" s="20"/>
      <c r="I2" s="20" t="s">
        <v>7</v>
      </c>
      <c r="J2" s="20"/>
    </row>
    <row r="3" spans="1:10" x14ac:dyDescent="0.25">
      <c r="A3" s="62" t="s">
        <v>1197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30" customHeight="1" x14ac:dyDescent="0.25">
      <c r="A4" s="51" t="s">
        <v>9</v>
      </c>
      <c r="B4" s="48" t="s">
        <v>85</v>
      </c>
      <c r="C4" s="51" t="s">
        <v>84</v>
      </c>
      <c r="D4" s="51" t="s">
        <v>10</v>
      </c>
      <c r="E4" s="49" t="s">
        <v>82</v>
      </c>
      <c r="F4" s="48" t="s">
        <v>81</v>
      </c>
      <c r="G4" s="48" t="s">
        <v>80</v>
      </c>
      <c r="H4" s="48" t="s">
        <v>1196</v>
      </c>
      <c r="I4" s="48" t="s">
        <v>79</v>
      </c>
      <c r="J4" s="48" t="s">
        <v>1195</v>
      </c>
    </row>
    <row r="5" spans="1:10" ht="24" customHeight="1" x14ac:dyDescent="0.25">
      <c r="A5" s="53" t="s">
        <v>16</v>
      </c>
      <c r="B5" s="53"/>
      <c r="C5" s="53"/>
      <c r="D5" s="53" t="s">
        <v>17</v>
      </c>
      <c r="E5" s="53"/>
      <c r="F5" s="54"/>
      <c r="G5" s="53"/>
      <c r="H5" s="53"/>
      <c r="I5" s="52">
        <v>23278.3</v>
      </c>
      <c r="J5" s="67">
        <f>I5 / 498615.11</f>
        <v>4.6685909698966001E-2</v>
      </c>
    </row>
    <row r="6" spans="1:10" ht="25.95" customHeight="1" x14ac:dyDescent="0.25">
      <c r="A6" s="46" t="s">
        <v>1191</v>
      </c>
      <c r="B6" s="47" t="s">
        <v>1190</v>
      </c>
      <c r="C6" s="46" t="s">
        <v>67</v>
      </c>
      <c r="D6" s="46" t="s">
        <v>1189</v>
      </c>
      <c r="E6" s="44" t="s">
        <v>70</v>
      </c>
      <c r="F6" s="47">
        <v>44</v>
      </c>
      <c r="G6" s="42">
        <v>109.42</v>
      </c>
      <c r="H6" s="42">
        <f>TRUNC(G6 * (1 + 22.88 / 100), 2)</f>
        <v>134.44999999999999</v>
      </c>
      <c r="I6" s="42">
        <f>TRUNC(F6 * H6, 2)</f>
        <v>5915.8</v>
      </c>
      <c r="J6" s="66">
        <f>I6 / 498615.11</f>
        <v>1.1864461949418261E-2</v>
      </c>
    </row>
    <row r="7" spans="1:10" ht="25.95" customHeight="1" x14ac:dyDescent="0.25">
      <c r="A7" s="46" t="s">
        <v>1174</v>
      </c>
      <c r="B7" s="47" t="s">
        <v>1173</v>
      </c>
      <c r="C7" s="46" t="s">
        <v>873</v>
      </c>
      <c r="D7" s="46" t="s">
        <v>1172</v>
      </c>
      <c r="E7" s="44" t="s">
        <v>107</v>
      </c>
      <c r="F7" s="47">
        <v>270</v>
      </c>
      <c r="G7" s="42">
        <v>31.09</v>
      </c>
      <c r="H7" s="42">
        <f>TRUNC(G7 * (1 + 22.88 / 100), 2)</f>
        <v>38.200000000000003</v>
      </c>
      <c r="I7" s="42">
        <f>TRUNC(F7 * H7, 2)</f>
        <v>10314</v>
      </c>
      <c r="J7" s="66">
        <f>I7 / 498615.11</f>
        <v>2.0685293712819894E-2</v>
      </c>
    </row>
    <row r="8" spans="1:10" ht="24" customHeight="1" x14ac:dyDescent="0.25">
      <c r="A8" s="46" t="s">
        <v>1168</v>
      </c>
      <c r="B8" s="47" t="s">
        <v>1167</v>
      </c>
      <c r="C8" s="46" t="s">
        <v>873</v>
      </c>
      <c r="D8" s="46" t="s">
        <v>1166</v>
      </c>
      <c r="E8" s="44" t="s">
        <v>107</v>
      </c>
      <c r="F8" s="47">
        <v>1</v>
      </c>
      <c r="G8" s="42">
        <v>5736.09</v>
      </c>
      <c r="H8" s="42">
        <f>TRUNC(G8 * (1 + 22.88 / 100), 2)</f>
        <v>7048.5</v>
      </c>
      <c r="I8" s="42">
        <f>TRUNC(F8 * H8, 2)</f>
        <v>7048.5</v>
      </c>
      <c r="J8" s="66">
        <f>I8 / 498615.11</f>
        <v>1.4136154036727848E-2</v>
      </c>
    </row>
    <row r="9" spans="1:10" ht="24" customHeight="1" x14ac:dyDescent="0.25">
      <c r="A9" s="53" t="s">
        <v>20</v>
      </c>
      <c r="B9" s="53"/>
      <c r="C9" s="53"/>
      <c r="D9" s="53" t="s">
        <v>21</v>
      </c>
      <c r="E9" s="53"/>
      <c r="F9" s="54"/>
      <c r="G9" s="53"/>
      <c r="H9" s="53"/>
      <c r="I9" s="52">
        <v>17944.25</v>
      </c>
      <c r="J9" s="67">
        <f>I9 / 498615.11</f>
        <v>3.5988179339370603E-2</v>
      </c>
    </row>
    <row r="10" spans="1:10" ht="24" customHeight="1" x14ac:dyDescent="0.25">
      <c r="A10" s="46" t="s">
        <v>1160</v>
      </c>
      <c r="B10" s="47" t="s">
        <v>1159</v>
      </c>
      <c r="C10" s="46" t="s">
        <v>67</v>
      </c>
      <c r="D10" s="46" t="s">
        <v>1158</v>
      </c>
      <c r="E10" s="44" t="s">
        <v>75</v>
      </c>
      <c r="F10" s="47">
        <v>1600</v>
      </c>
      <c r="G10" s="42">
        <v>1.85</v>
      </c>
      <c r="H10" s="42">
        <f>TRUNC(G10 * (1 + 22.88 / 100), 2)</f>
        <v>2.27</v>
      </c>
      <c r="I10" s="42">
        <f>TRUNC(F10 * H10, 2)</f>
        <v>3632</v>
      </c>
      <c r="J10" s="66">
        <f>I10 / 498615.11</f>
        <v>7.2841755637930829E-3</v>
      </c>
    </row>
    <row r="11" spans="1:10" ht="39" customHeight="1" x14ac:dyDescent="0.25">
      <c r="A11" s="46" t="s">
        <v>1155</v>
      </c>
      <c r="B11" s="47" t="s">
        <v>1154</v>
      </c>
      <c r="C11" s="46" t="s">
        <v>67</v>
      </c>
      <c r="D11" s="46" t="s">
        <v>1153</v>
      </c>
      <c r="E11" s="44" t="s">
        <v>115</v>
      </c>
      <c r="F11" s="47">
        <v>79.73</v>
      </c>
      <c r="G11" s="42">
        <v>54.55</v>
      </c>
      <c r="H11" s="42">
        <f>TRUNC(G11 * (1 + 22.88 / 100), 2)</f>
        <v>67.03</v>
      </c>
      <c r="I11" s="42">
        <f>TRUNC(F11 * H11, 2)</f>
        <v>5344.3</v>
      </c>
      <c r="J11" s="66">
        <f>I11 / 498615.11</f>
        <v>1.0718287297791678E-2</v>
      </c>
    </row>
    <row r="12" spans="1:10" ht="24" customHeight="1" x14ac:dyDescent="0.25">
      <c r="A12" s="46" t="s">
        <v>1139</v>
      </c>
      <c r="B12" s="47" t="s">
        <v>1138</v>
      </c>
      <c r="C12" s="46" t="s">
        <v>67</v>
      </c>
      <c r="D12" s="46" t="s">
        <v>1137</v>
      </c>
      <c r="E12" s="44" t="s">
        <v>75</v>
      </c>
      <c r="F12" s="47">
        <v>2</v>
      </c>
      <c r="G12" s="42">
        <v>368.11</v>
      </c>
      <c r="H12" s="42">
        <f>TRUNC(G12 * (1 + 22.88 / 100), 2)</f>
        <v>452.33</v>
      </c>
      <c r="I12" s="42">
        <f>TRUNC(F12 * H12, 2)</f>
        <v>904.66</v>
      </c>
      <c r="J12" s="66">
        <f>I12 / 498615.11</f>
        <v>1.8143453374287032E-3</v>
      </c>
    </row>
    <row r="13" spans="1:10" ht="39" customHeight="1" x14ac:dyDescent="0.25">
      <c r="A13" s="46" t="s">
        <v>1130</v>
      </c>
      <c r="B13" s="47" t="s">
        <v>1129</v>
      </c>
      <c r="C13" s="46" t="s">
        <v>67</v>
      </c>
      <c r="D13" s="46" t="s">
        <v>1128</v>
      </c>
      <c r="E13" s="44" t="s">
        <v>75</v>
      </c>
      <c r="F13" s="47">
        <v>5</v>
      </c>
      <c r="G13" s="42">
        <v>605.48</v>
      </c>
      <c r="H13" s="42">
        <f>TRUNC(G13 * (1 + 22.88 / 100), 2)</f>
        <v>744.01</v>
      </c>
      <c r="I13" s="42">
        <f>TRUNC(F13 * H13, 2)</f>
        <v>3720.05</v>
      </c>
      <c r="J13" s="66">
        <f>I13 / 498615.11</f>
        <v>7.4607646767864706E-3</v>
      </c>
    </row>
    <row r="14" spans="1:10" ht="39" customHeight="1" x14ac:dyDescent="0.25">
      <c r="A14" s="46" t="s">
        <v>1099</v>
      </c>
      <c r="B14" s="47" t="s">
        <v>1098</v>
      </c>
      <c r="C14" s="46" t="s">
        <v>67</v>
      </c>
      <c r="D14" s="46" t="s">
        <v>1097</v>
      </c>
      <c r="E14" s="44" t="s">
        <v>75</v>
      </c>
      <c r="F14" s="47">
        <v>4</v>
      </c>
      <c r="G14" s="42">
        <v>883.64</v>
      </c>
      <c r="H14" s="42">
        <f>TRUNC(G14 * (1 + 22.88 / 100), 2)</f>
        <v>1085.81</v>
      </c>
      <c r="I14" s="42">
        <f>TRUNC(F14 * H14, 2)</f>
        <v>4343.24</v>
      </c>
      <c r="J14" s="66">
        <f>I14 / 498615.11</f>
        <v>8.7106064635706689E-3</v>
      </c>
    </row>
    <row r="15" spans="1:10" ht="24" customHeight="1" x14ac:dyDescent="0.25">
      <c r="A15" s="53" t="s">
        <v>24</v>
      </c>
      <c r="B15" s="53"/>
      <c r="C15" s="53"/>
      <c r="D15" s="53" t="s">
        <v>25</v>
      </c>
      <c r="E15" s="53"/>
      <c r="F15" s="54"/>
      <c r="G15" s="53"/>
      <c r="H15" s="53"/>
      <c r="I15" s="52">
        <v>199736.3</v>
      </c>
      <c r="J15" s="67">
        <f>I15 / 498615.11</f>
        <v>0.40058212435639984</v>
      </c>
    </row>
    <row r="16" spans="1:10" ht="24" customHeight="1" x14ac:dyDescent="0.25">
      <c r="A16" s="53" t="s">
        <v>1057</v>
      </c>
      <c r="B16" s="53"/>
      <c r="C16" s="53"/>
      <c r="D16" s="53" t="s">
        <v>1056</v>
      </c>
      <c r="E16" s="53"/>
      <c r="F16" s="54"/>
      <c r="G16" s="53"/>
      <c r="H16" s="53"/>
      <c r="I16" s="52">
        <v>18365.009999999998</v>
      </c>
      <c r="J16" s="67">
        <f>I16 / 498615.11</f>
        <v>3.6832036638440417E-2</v>
      </c>
    </row>
    <row r="17" spans="1:10" ht="39" customHeight="1" x14ac:dyDescent="0.25">
      <c r="A17" s="46" t="s">
        <v>1055</v>
      </c>
      <c r="B17" s="47" t="s">
        <v>1054</v>
      </c>
      <c r="C17" s="46" t="s">
        <v>67</v>
      </c>
      <c r="D17" s="46" t="s">
        <v>1053</v>
      </c>
      <c r="E17" s="44" t="s">
        <v>75</v>
      </c>
      <c r="F17" s="47">
        <v>72.75</v>
      </c>
      <c r="G17" s="42">
        <v>205.44</v>
      </c>
      <c r="H17" s="42">
        <f>TRUNC(G17 * (1 + 22.88 / 100), 2)</f>
        <v>252.44</v>
      </c>
      <c r="I17" s="42">
        <f>TRUNC(F17 * H17, 2)</f>
        <v>18365.009999999998</v>
      </c>
      <c r="J17" s="66">
        <f>I17 / 498615.11</f>
        <v>3.6832036638440417E-2</v>
      </c>
    </row>
    <row r="18" spans="1:10" ht="24" customHeight="1" x14ac:dyDescent="0.25">
      <c r="A18" s="53" t="s">
        <v>1038</v>
      </c>
      <c r="B18" s="53"/>
      <c r="C18" s="53"/>
      <c r="D18" s="53" t="s">
        <v>1037</v>
      </c>
      <c r="E18" s="53"/>
      <c r="F18" s="54"/>
      <c r="G18" s="53"/>
      <c r="H18" s="53"/>
      <c r="I18" s="52">
        <v>60620.47</v>
      </c>
      <c r="J18" s="67">
        <f>I18 / 498615.11</f>
        <v>0.12157768343602744</v>
      </c>
    </row>
    <row r="19" spans="1:10" ht="39" customHeight="1" x14ac:dyDescent="0.25">
      <c r="A19" s="46" t="s">
        <v>1036</v>
      </c>
      <c r="B19" s="47" t="s">
        <v>317</v>
      </c>
      <c r="C19" s="46" t="s">
        <v>67</v>
      </c>
      <c r="D19" s="46" t="s">
        <v>316</v>
      </c>
      <c r="E19" s="44" t="s">
        <v>75</v>
      </c>
      <c r="F19" s="47">
        <v>308.41000000000003</v>
      </c>
      <c r="G19" s="42">
        <v>114.97</v>
      </c>
      <c r="H19" s="42">
        <f>TRUNC(G19 * (1 + 22.88 / 100), 2)</f>
        <v>141.27000000000001</v>
      </c>
      <c r="I19" s="42">
        <f>TRUNC(F19 * H19, 2)</f>
        <v>43569.08</v>
      </c>
      <c r="J19" s="66">
        <f>I19 / 498615.11</f>
        <v>8.7380183885723009E-2</v>
      </c>
    </row>
    <row r="20" spans="1:10" ht="25.95" customHeight="1" x14ac:dyDescent="0.25">
      <c r="A20" s="46" t="s">
        <v>1035</v>
      </c>
      <c r="B20" s="47" t="s">
        <v>293</v>
      </c>
      <c r="C20" s="46" t="s">
        <v>67</v>
      </c>
      <c r="D20" s="46" t="s">
        <v>292</v>
      </c>
      <c r="E20" s="44" t="s">
        <v>135</v>
      </c>
      <c r="F20" s="47">
        <v>6.46</v>
      </c>
      <c r="G20" s="42">
        <v>928.76</v>
      </c>
      <c r="H20" s="42">
        <f>TRUNC(G20 * (1 + 22.88 / 100), 2)</f>
        <v>1141.26</v>
      </c>
      <c r="I20" s="42">
        <f>TRUNC(F20 * H20, 2)</f>
        <v>7372.53</v>
      </c>
      <c r="J20" s="66">
        <f>I20 / 498615.11</f>
        <v>1.4786014005873187E-2</v>
      </c>
    </row>
    <row r="21" spans="1:10" ht="25.95" customHeight="1" x14ac:dyDescent="0.25">
      <c r="A21" s="46" t="s">
        <v>1034</v>
      </c>
      <c r="B21" s="47" t="s">
        <v>296</v>
      </c>
      <c r="C21" s="46" t="s">
        <v>67</v>
      </c>
      <c r="D21" s="46" t="s">
        <v>295</v>
      </c>
      <c r="E21" s="44" t="s">
        <v>135</v>
      </c>
      <c r="F21" s="47">
        <v>3.52</v>
      </c>
      <c r="G21" s="42">
        <v>1057.08</v>
      </c>
      <c r="H21" s="42">
        <f>TRUNC(G21 * (1 + 22.88 / 100), 2)</f>
        <v>1298.93</v>
      </c>
      <c r="I21" s="42">
        <f>TRUNC(F21 * H21, 2)</f>
        <v>4572.2299999999996</v>
      </c>
      <c r="J21" s="66">
        <f>I21 / 498615.11</f>
        <v>9.1698584906502317E-3</v>
      </c>
    </row>
    <row r="22" spans="1:10" ht="25.95" customHeight="1" x14ac:dyDescent="0.25">
      <c r="A22" s="46" t="s">
        <v>1033</v>
      </c>
      <c r="B22" s="47" t="s">
        <v>288</v>
      </c>
      <c r="C22" s="46" t="s">
        <v>67</v>
      </c>
      <c r="D22" s="46" t="s">
        <v>287</v>
      </c>
      <c r="E22" s="44" t="s">
        <v>202</v>
      </c>
      <c r="F22" s="47">
        <v>362.43</v>
      </c>
      <c r="G22" s="42">
        <v>11.47</v>
      </c>
      <c r="H22" s="42">
        <f>TRUNC(G22 * (1 + 22.88 / 100), 2)</f>
        <v>14.09</v>
      </c>
      <c r="I22" s="42">
        <f>TRUNC(F22 * H22, 2)</f>
        <v>5106.63</v>
      </c>
      <c r="J22" s="66">
        <f>I22 / 498615.11</f>
        <v>1.0241627053781023E-2</v>
      </c>
    </row>
    <row r="23" spans="1:10" ht="24" customHeight="1" x14ac:dyDescent="0.25">
      <c r="A23" s="53" t="s">
        <v>1032</v>
      </c>
      <c r="B23" s="53"/>
      <c r="C23" s="53"/>
      <c r="D23" s="53" t="s">
        <v>1031</v>
      </c>
      <c r="E23" s="53"/>
      <c r="F23" s="54"/>
      <c r="G23" s="53"/>
      <c r="H23" s="53"/>
      <c r="I23" s="52">
        <v>8050.77</v>
      </c>
      <c r="J23" s="67">
        <f>I23 / 498615.11</f>
        <v>1.6146261592433493E-2</v>
      </c>
    </row>
    <row r="24" spans="1:10" ht="39" customHeight="1" x14ac:dyDescent="0.25">
      <c r="A24" s="46" t="s">
        <v>1030</v>
      </c>
      <c r="B24" s="47" t="s">
        <v>1029</v>
      </c>
      <c r="C24" s="46" t="s">
        <v>67</v>
      </c>
      <c r="D24" s="46" t="s">
        <v>1028</v>
      </c>
      <c r="E24" s="44" t="s">
        <v>75</v>
      </c>
      <c r="F24" s="47">
        <v>69.209999999999994</v>
      </c>
      <c r="G24" s="42">
        <v>54.02</v>
      </c>
      <c r="H24" s="42">
        <f>TRUNC(G24 * (1 + 22.88 / 100), 2)</f>
        <v>66.37</v>
      </c>
      <c r="I24" s="42">
        <f>TRUNC(F24 * H24, 2)</f>
        <v>4593.46</v>
      </c>
      <c r="J24" s="66">
        <f>I24 / 498615.11</f>
        <v>9.2124364221533514E-3</v>
      </c>
    </row>
    <row r="25" spans="1:10" ht="52.05" customHeight="1" x14ac:dyDescent="0.25">
      <c r="A25" s="46" t="s">
        <v>1025</v>
      </c>
      <c r="B25" s="47" t="s">
        <v>1024</v>
      </c>
      <c r="C25" s="46" t="s">
        <v>67</v>
      </c>
      <c r="D25" s="46" t="s">
        <v>1023</v>
      </c>
      <c r="E25" s="44" t="s">
        <v>75</v>
      </c>
      <c r="F25" s="47">
        <v>32.229999999999997</v>
      </c>
      <c r="G25" s="42">
        <v>87.3</v>
      </c>
      <c r="H25" s="42">
        <f>TRUNC(G25 * (1 + 22.88 / 100), 2)</f>
        <v>107.27</v>
      </c>
      <c r="I25" s="42">
        <f>TRUNC(F25 * H25, 2)</f>
        <v>3457.31</v>
      </c>
      <c r="J25" s="66">
        <f>I25 / 498615.11</f>
        <v>6.9338251702801383E-3</v>
      </c>
    </row>
    <row r="26" spans="1:10" ht="24" customHeight="1" x14ac:dyDescent="0.25">
      <c r="A26" s="53" t="s">
        <v>1015</v>
      </c>
      <c r="B26" s="53"/>
      <c r="C26" s="53"/>
      <c r="D26" s="53" t="s">
        <v>1014</v>
      </c>
      <c r="E26" s="53"/>
      <c r="F26" s="54"/>
      <c r="G26" s="53"/>
      <c r="H26" s="53"/>
      <c r="I26" s="52">
        <v>12961.13</v>
      </c>
      <c r="J26" s="67">
        <f>I26 / 498615.11</f>
        <v>2.5994258376967356E-2</v>
      </c>
    </row>
    <row r="27" spans="1:10" ht="52.05" customHeight="1" x14ac:dyDescent="0.25">
      <c r="A27" s="46" t="s">
        <v>1013</v>
      </c>
      <c r="B27" s="47" t="s">
        <v>1012</v>
      </c>
      <c r="C27" s="46" t="s">
        <v>67</v>
      </c>
      <c r="D27" s="46" t="s">
        <v>1011</v>
      </c>
      <c r="E27" s="44" t="s">
        <v>75</v>
      </c>
      <c r="F27" s="47">
        <v>56.23</v>
      </c>
      <c r="G27" s="42">
        <v>75.930000000000007</v>
      </c>
      <c r="H27" s="42">
        <f>TRUNC(G27 * (1 + 22.88 / 100), 2)</f>
        <v>93.3</v>
      </c>
      <c r="I27" s="42">
        <f>TRUNC(F27 * H27, 2)</f>
        <v>5246.25</v>
      </c>
      <c r="J27" s="66">
        <f>I27 / 498615.11</f>
        <v>1.0521642635338509E-2</v>
      </c>
    </row>
    <row r="28" spans="1:10" ht="25.95" customHeight="1" x14ac:dyDescent="0.25">
      <c r="A28" s="46" t="s">
        <v>1002</v>
      </c>
      <c r="B28" s="47" t="s">
        <v>305</v>
      </c>
      <c r="C28" s="46" t="s">
        <v>67</v>
      </c>
      <c r="D28" s="46" t="s">
        <v>304</v>
      </c>
      <c r="E28" s="44" t="s">
        <v>75</v>
      </c>
      <c r="F28" s="47">
        <v>554.23</v>
      </c>
      <c r="G28" s="42">
        <v>11.33</v>
      </c>
      <c r="H28" s="42">
        <f>TRUNC(G28 * (1 + 22.88 / 100), 2)</f>
        <v>13.92</v>
      </c>
      <c r="I28" s="42">
        <f>TRUNC(F28 * H28, 2)</f>
        <v>7714.88</v>
      </c>
      <c r="J28" s="66">
        <f>I28 / 498615.11</f>
        <v>1.5472615741628849E-2</v>
      </c>
    </row>
    <row r="29" spans="1:10" ht="24" customHeight="1" x14ac:dyDescent="0.25">
      <c r="A29" s="53" t="s">
        <v>1001</v>
      </c>
      <c r="B29" s="53"/>
      <c r="C29" s="53"/>
      <c r="D29" s="53" t="s">
        <v>1000</v>
      </c>
      <c r="E29" s="53"/>
      <c r="F29" s="54"/>
      <c r="G29" s="53"/>
      <c r="H29" s="53"/>
      <c r="I29" s="52">
        <v>6563.03</v>
      </c>
      <c r="J29" s="67">
        <f>I29 / 498615.11</f>
        <v>1.3162517277103776E-2</v>
      </c>
    </row>
    <row r="30" spans="1:10" ht="25.95" customHeight="1" x14ac:dyDescent="0.25">
      <c r="A30" s="46" t="s">
        <v>999</v>
      </c>
      <c r="B30" s="47" t="s">
        <v>998</v>
      </c>
      <c r="C30" s="46" t="s">
        <v>67</v>
      </c>
      <c r="D30" s="46" t="s">
        <v>997</v>
      </c>
      <c r="E30" s="44" t="s">
        <v>75</v>
      </c>
      <c r="F30" s="47">
        <v>72.05</v>
      </c>
      <c r="G30" s="42">
        <v>74.13</v>
      </c>
      <c r="H30" s="42">
        <f>TRUNC(G30 * (1 + 22.88 / 100), 2)</f>
        <v>91.09</v>
      </c>
      <c r="I30" s="42">
        <f>TRUNC(F30 * H30, 2)</f>
        <v>6563.03</v>
      </c>
      <c r="J30" s="66">
        <f>I30 / 498615.11</f>
        <v>1.3162517277103776E-2</v>
      </c>
    </row>
    <row r="31" spans="1:10" ht="24" customHeight="1" x14ac:dyDescent="0.25">
      <c r="A31" s="53" t="s">
        <v>981</v>
      </c>
      <c r="B31" s="53"/>
      <c r="C31" s="53"/>
      <c r="D31" s="53" t="s">
        <v>980</v>
      </c>
      <c r="E31" s="53"/>
      <c r="F31" s="54"/>
      <c r="G31" s="53"/>
      <c r="H31" s="53"/>
      <c r="I31" s="52">
        <v>45290.98</v>
      </c>
      <c r="J31" s="67">
        <f>I31 / 498615.11</f>
        <v>9.0833548947202997E-2</v>
      </c>
    </row>
    <row r="32" spans="1:10" ht="64.95" customHeight="1" x14ac:dyDescent="0.25">
      <c r="A32" s="46" t="s">
        <v>979</v>
      </c>
      <c r="B32" s="47" t="s">
        <v>978</v>
      </c>
      <c r="C32" s="46" t="s">
        <v>67</v>
      </c>
      <c r="D32" s="46" t="s">
        <v>977</v>
      </c>
      <c r="E32" s="44" t="s">
        <v>107</v>
      </c>
      <c r="F32" s="47">
        <v>6</v>
      </c>
      <c r="G32" s="42">
        <v>459.34</v>
      </c>
      <c r="H32" s="42">
        <f>TRUNC(G32 * (1 + 22.88 / 100), 2)</f>
        <v>564.42999999999995</v>
      </c>
      <c r="I32" s="42">
        <f>TRUNC(F32 * H32, 2)</f>
        <v>3386.58</v>
      </c>
      <c r="J32" s="66">
        <f>I32 / 498615.11</f>
        <v>6.7919722689510952E-3</v>
      </c>
    </row>
    <row r="33" spans="1:10" ht="25.95" customHeight="1" x14ac:dyDescent="0.25">
      <c r="A33" s="46" t="s">
        <v>970</v>
      </c>
      <c r="B33" s="47" t="s">
        <v>969</v>
      </c>
      <c r="C33" s="46" t="s">
        <v>67</v>
      </c>
      <c r="D33" s="46" t="s">
        <v>968</v>
      </c>
      <c r="E33" s="44" t="s">
        <v>107</v>
      </c>
      <c r="F33" s="47">
        <v>6</v>
      </c>
      <c r="G33" s="42">
        <v>285.47000000000003</v>
      </c>
      <c r="H33" s="42">
        <f>TRUNC(G33 * (1 + 22.88 / 100), 2)</f>
        <v>350.78</v>
      </c>
      <c r="I33" s="42">
        <f>TRUNC(F33 * H33, 2)</f>
        <v>2104.6799999999998</v>
      </c>
      <c r="J33" s="66">
        <f>I33 / 498615.11</f>
        <v>4.2210513837015488E-3</v>
      </c>
    </row>
    <row r="34" spans="1:10" ht="25.95" customHeight="1" x14ac:dyDescent="0.25">
      <c r="A34" s="46" t="s">
        <v>965</v>
      </c>
      <c r="B34" s="47" t="s">
        <v>964</v>
      </c>
      <c r="C34" s="46" t="s">
        <v>67</v>
      </c>
      <c r="D34" s="46" t="s">
        <v>963</v>
      </c>
      <c r="E34" s="44" t="s">
        <v>107</v>
      </c>
      <c r="F34" s="47">
        <v>6</v>
      </c>
      <c r="G34" s="42">
        <v>46.23</v>
      </c>
      <c r="H34" s="42">
        <f>TRUNC(G34 * (1 + 22.88 / 100), 2)</f>
        <v>56.8</v>
      </c>
      <c r="I34" s="42">
        <f>TRUNC(F34 * H34, 2)</f>
        <v>340.8</v>
      </c>
      <c r="J34" s="66">
        <f>I34 / 498615.11</f>
        <v>6.8349312558939508E-4</v>
      </c>
    </row>
    <row r="35" spans="1:10" ht="39" customHeight="1" x14ac:dyDescent="0.25">
      <c r="A35" s="46" t="s">
        <v>960</v>
      </c>
      <c r="B35" s="47" t="s">
        <v>959</v>
      </c>
      <c r="C35" s="46" t="s">
        <v>67</v>
      </c>
      <c r="D35" s="46" t="s">
        <v>958</v>
      </c>
      <c r="E35" s="44" t="s">
        <v>107</v>
      </c>
      <c r="F35" s="47">
        <v>2</v>
      </c>
      <c r="G35" s="42">
        <v>718.39</v>
      </c>
      <c r="H35" s="42">
        <f>TRUNC(G35 * (1 + 22.88 / 100), 2)</f>
        <v>882.75</v>
      </c>
      <c r="I35" s="42">
        <f>TRUNC(F35 * H35, 2)</f>
        <v>1765.5</v>
      </c>
      <c r="J35" s="66">
        <f>I35 / 498615.11</f>
        <v>3.5408072571246388E-3</v>
      </c>
    </row>
    <row r="36" spans="1:10" ht="25.95" customHeight="1" x14ac:dyDescent="0.25">
      <c r="A36" s="46" t="s">
        <v>949</v>
      </c>
      <c r="B36" s="47" t="s">
        <v>948</v>
      </c>
      <c r="C36" s="46" t="s">
        <v>67</v>
      </c>
      <c r="D36" s="46" t="s">
        <v>947</v>
      </c>
      <c r="E36" s="44" t="s">
        <v>107</v>
      </c>
      <c r="F36" s="47">
        <v>4</v>
      </c>
      <c r="G36" s="42">
        <v>326.85000000000002</v>
      </c>
      <c r="H36" s="42">
        <f>TRUNC(G36 * (1 + 22.88 / 100), 2)</f>
        <v>401.63</v>
      </c>
      <c r="I36" s="42">
        <f>TRUNC(F36 * H36, 2)</f>
        <v>1606.52</v>
      </c>
      <c r="J36" s="66">
        <f>I36 / 498615.11</f>
        <v>3.2219641318130131E-3</v>
      </c>
    </row>
    <row r="37" spans="1:10" ht="64.95" customHeight="1" x14ac:dyDescent="0.25">
      <c r="A37" s="46" t="s">
        <v>944</v>
      </c>
      <c r="B37" s="47" t="s">
        <v>943</v>
      </c>
      <c r="C37" s="46" t="s">
        <v>67</v>
      </c>
      <c r="D37" s="46" t="s">
        <v>942</v>
      </c>
      <c r="E37" s="44" t="s">
        <v>107</v>
      </c>
      <c r="F37" s="47">
        <v>2</v>
      </c>
      <c r="G37" s="42">
        <v>266.13</v>
      </c>
      <c r="H37" s="42">
        <f>TRUNC(G37 * (1 + 22.88 / 100), 2)</f>
        <v>327.02</v>
      </c>
      <c r="I37" s="42">
        <f>TRUNC(F37 * H37, 2)</f>
        <v>654.04</v>
      </c>
      <c r="J37" s="66">
        <f>I37 / 498615.11</f>
        <v>1.3117131568676289E-3</v>
      </c>
    </row>
    <row r="38" spans="1:10" ht="25.95" customHeight="1" x14ac:dyDescent="0.25">
      <c r="A38" s="46" t="s">
        <v>931</v>
      </c>
      <c r="B38" s="47" t="s">
        <v>930</v>
      </c>
      <c r="C38" s="46" t="s">
        <v>67</v>
      </c>
      <c r="D38" s="46" t="s">
        <v>929</v>
      </c>
      <c r="E38" s="44" t="s">
        <v>107</v>
      </c>
      <c r="F38" s="47">
        <v>8</v>
      </c>
      <c r="G38" s="42">
        <v>31.79</v>
      </c>
      <c r="H38" s="42">
        <f>TRUNC(G38 * (1 + 22.88 / 100), 2)</f>
        <v>39.06</v>
      </c>
      <c r="I38" s="42">
        <f>TRUNC(F38 * H38, 2)</f>
        <v>312.48</v>
      </c>
      <c r="J38" s="66">
        <f>I38 / 498615.11</f>
        <v>6.2669580951929039E-4</v>
      </c>
    </row>
    <row r="39" spans="1:10" ht="25.95" customHeight="1" x14ac:dyDescent="0.25">
      <c r="A39" s="46" t="s">
        <v>926</v>
      </c>
      <c r="B39" s="47" t="s">
        <v>925</v>
      </c>
      <c r="C39" s="46" t="s">
        <v>67</v>
      </c>
      <c r="D39" s="46" t="s">
        <v>924</v>
      </c>
      <c r="E39" s="44" t="s">
        <v>107</v>
      </c>
      <c r="F39" s="47">
        <v>8</v>
      </c>
      <c r="G39" s="42">
        <v>38.65</v>
      </c>
      <c r="H39" s="42">
        <f>TRUNC(G39 * (1 + 22.88 / 100), 2)</f>
        <v>47.49</v>
      </c>
      <c r="I39" s="42">
        <f>TRUNC(F39 * H39, 2)</f>
        <v>379.92</v>
      </c>
      <c r="J39" s="66">
        <f>I39 / 498615.11</f>
        <v>7.6195043507606508E-4</v>
      </c>
    </row>
    <row r="40" spans="1:10" ht="25.95" customHeight="1" x14ac:dyDescent="0.25">
      <c r="A40" s="46" t="s">
        <v>921</v>
      </c>
      <c r="B40" s="47" t="s">
        <v>920</v>
      </c>
      <c r="C40" s="46" t="s">
        <v>67</v>
      </c>
      <c r="D40" s="46" t="s">
        <v>919</v>
      </c>
      <c r="E40" s="44" t="s">
        <v>107</v>
      </c>
      <c r="F40" s="47">
        <v>8</v>
      </c>
      <c r="G40" s="42">
        <v>37.92</v>
      </c>
      <c r="H40" s="42">
        <f>TRUNC(G40 * (1 + 22.88 / 100), 2)</f>
        <v>46.59</v>
      </c>
      <c r="I40" s="42">
        <f>TRUNC(F40 * H40, 2)</f>
        <v>372.72</v>
      </c>
      <c r="J40" s="66">
        <f>I40 / 498615.11</f>
        <v>7.4751043946502151E-4</v>
      </c>
    </row>
    <row r="41" spans="1:10" ht="39" customHeight="1" x14ac:dyDescent="0.25">
      <c r="A41" s="46" t="s">
        <v>916</v>
      </c>
      <c r="B41" s="47" t="s">
        <v>915</v>
      </c>
      <c r="C41" s="46" t="s">
        <v>67</v>
      </c>
      <c r="D41" s="46" t="s">
        <v>914</v>
      </c>
      <c r="E41" s="44" t="s">
        <v>107</v>
      </c>
      <c r="F41" s="47">
        <v>2</v>
      </c>
      <c r="G41" s="42">
        <v>347.4</v>
      </c>
      <c r="H41" s="42">
        <f>TRUNC(G41 * (1 + 22.88 / 100), 2)</f>
        <v>426.88</v>
      </c>
      <c r="I41" s="42">
        <f>TRUNC(F41 * H41, 2)</f>
        <v>853.76</v>
      </c>
      <c r="J41" s="66">
        <f>I41 / 498615.11</f>
        <v>1.7122625906784094E-3</v>
      </c>
    </row>
    <row r="42" spans="1:10" ht="39" customHeight="1" x14ac:dyDescent="0.25">
      <c r="A42" s="46" t="s">
        <v>909</v>
      </c>
      <c r="B42" s="47" t="s">
        <v>908</v>
      </c>
      <c r="C42" s="46" t="s">
        <v>67</v>
      </c>
      <c r="D42" s="46" t="s">
        <v>907</v>
      </c>
      <c r="E42" s="44" t="s">
        <v>107</v>
      </c>
      <c r="F42" s="47">
        <v>1</v>
      </c>
      <c r="G42" s="42">
        <v>814.78</v>
      </c>
      <c r="H42" s="42">
        <f>TRUNC(G42 * (1 + 22.88 / 100), 2)</f>
        <v>1001.2</v>
      </c>
      <c r="I42" s="42">
        <f>TRUNC(F42 * H42, 2)</f>
        <v>1001.2</v>
      </c>
      <c r="J42" s="66">
        <f>I42 / 498615.11</f>
        <v>2.0079616119134456E-3</v>
      </c>
    </row>
    <row r="43" spans="1:10" ht="24" customHeight="1" x14ac:dyDescent="0.25">
      <c r="A43" s="46" t="s">
        <v>882</v>
      </c>
      <c r="B43" s="47" t="s">
        <v>881</v>
      </c>
      <c r="C43" s="46" t="s">
        <v>873</v>
      </c>
      <c r="D43" s="46" t="s">
        <v>880</v>
      </c>
      <c r="E43" s="44" t="s">
        <v>107</v>
      </c>
      <c r="F43" s="47">
        <v>7</v>
      </c>
      <c r="G43" s="42">
        <v>288.67</v>
      </c>
      <c r="H43" s="42">
        <f>TRUNC(G43 * (1 + 22.88 / 100), 2)</f>
        <v>354.71</v>
      </c>
      <c r="I43" s="42">
        <f>TRUNC(F43 * H43, 2)</f>
        <v>2482.9699999999998</v>
      </c>
      <c r="J43" s="66">
        <f>I43 / 498615.11</f>
        <v>4.9797327642156688E-3</v>
      </c>
    </row>
    <row r="44" spans="1:10" ht="39" customHeight="1" x14ac:dyDescent="0.25">
      <c r="A44" s="46" t="s">
        <v>871</v>
      </c>
      <c r="B44" s="47" t="s">
        <v>870</v>
      </c>
      <c r="C44" s="46" t="s">
        <v>67</v>
      </c>
      <c r="D44" s="46" t="s">
        <v>869</v>
      </c>
      <c r="E44" s="44" t="s">
        <v>107</v>
      </c>
      <c r="F44" s="47">
        <v>10</v>
      </c>
      <c r="G44" s="42">
        <v>20.309999999999999</v>
      </c>
      <c r="H44" s="42">
        <f>TRUNC(G44 * (1 + 22.88 / 100), 2)</f>
        <v>24.95</v>
      </c>
      <c r="I44" s="42">
        <f>TRUNC(F44 * H44, 2)</f>
        <v>249.5</v>
      </c>
      <c r="J44" s="66">
        <f>I44 / 498615.11</f>
        <v>5.0038595902157884E-4</v>
      </c>
    </row>
    <row r="45" spans="1:10" ht="52.05" customHeight="1" x14ac:dyDescent="0.25">
      <c r="A45" s="46" t="s">
        <v>866</v>
      </c>
      <c r="B45" s="47" t="s">
        <v>865</v>
      </c>
      <c r="C45" s="46" t="s">
        <v>67</v>
      </c>
      <c r="D45" s="46" t="s">
        <v>864</v>
      </c>
      <c r="E45" s="44" t="s">
        <v>107</v>
      </c>
      <c r="F45" s="47">
        <v>1</v>
      </c>
      <c r="G45" s="42">
        <v>2799.74</v>
      </c>
      <c r="H45" s="42">
        <f>TRUNC(G45 * (1 + 22.88 / 100), 2)</f>
        <v>3440.32</v>
      </c>
      <c r="I45" s="42">
        <f>TRUNC(F45 * H45, 2)</f>
        <v>3440.32</v>
      </c>
      <c r="J45" s="66">
        <f>I45 / 498615.11</f>
        <v>6.899750791747968E-3</v>
      </c>
    </row>
    <row r="46" spans="1:10" ht="52.05" customHeight="1" x14ac:dyDescent="0.25">
      <c r="A46" s="46" t="s">
        <v>859</v>
      </c>
      <c r="B46" s="47" t="s">
        <v>858</v>
      </c>
      <c r="C46" s="46" t="s">
        <v>67</v>
      </c>
      <c r="D46" s="46" t="s">
        <v>857</v>
      </c>
      <c r="E46" s="44" t="s">
        <v>107</v>
      </c>
      <c r="F46" s="47">
        <v>1</v>
      </c>
      <c r="G46" s="42">
        <v>3873.52</v>
      </c>
      <c r="H46" s="42">
        <f>TRUNC(G46 * (1 + 22.88 / 100), 2)</f>
        <v>4759.78</v>
      </c>
      <c r="I46" s="42">
        <f>TRUNC(F46 * H46, 2)</f>
        <v>4759.78</v>
      </c>
      <c r="J46" s="66">
        <f>I46 / 498615.11</f>
        <v>9.5460003207684576E-3</v>
      </c>
    </row>
    <row r="47" spans="1:10" ht="52.05" customHeight="1" x14ac:dyDescent="0.25">
      <c r="A47" s="46" t="s">
        <v>850</v>
      </c>
      <c r="B47" s="47" t="s">
        <v>849</v>
      </c>
      <c r="C47" s="46" t="s">
        <v>67</v>
      </c>
      <c r="D47" s="46" t="s">
        <v>848</v>
      </c>
      <c r="E47" s="44" t="s">
        <v>107</v>
      </c>
      <c r="F47" s="47">
        <v>1</v>
      </c>
      <c r="G47" s="42">
        <v>7471.73</v>
      </c>
      <c r="H47" s="42">
        <f>TRUNC(G47 * (1 + 22.88 / 100), 2)</f>
        <v>9181.26</v>
      </c>
      <c r="I47" s="42">
        <f>TRUNC(F47 * H47, 2)</f>
        <v>9181.26</v>
      </c>
      <c r="J47" s="66">
        <f>I47 / 498615.11</f>
        <v>1.8413521403312469E-2</v>
      </c>
    </row>
    <row r="48" spans="1:10" ht="64.95" customHeight="1" x14ac:dyDescent="0.25">
      <c r="A48" s="46" t="s">
        <v>837</v>
      </c>
      <c r="B48" s="47" t="s">
        <v>836</v>
      </c>
      <c r="C48" s="46" t="s">
        <v>67</v>
      </c>
      <c r="D48" s="46" t="s">
        <v>835</v>
      </c>
      <c r="E48" s="44" t="s">
        <v>115</v>
      </c>
      <c r="F48" s="47">
        <v>1</v>
      </c>
      <c r="G48" s="42">
        <v>31.64</v>
      </c>
      <c r="H48" s="42">
        <f>TRUNC(G48 * (1 + 22.88 / 100), 2)</f>
        <v>38.869999999999997</v>
      </c>
      <c r="I48" s="42">
        <f>TRUNC(F48 * H48, 2)</f>
        <v>38.869999999999997</v>
      </c>
      <c r="J48" s="66">
        <f>I48 / 498615.11</f>
        <v>7.7955920750175412E-5</v>
      </c>
    </row>
    <row r="49" spans="1:10" ht="64.95" customHeight="1" x14ac:dyDescent="0.25">
      <c r="A49" s="46" t="s">
        <v>800</v>
      </c>
      <c r="B49" s="47" t="s">
        <v>799</v>
      </c>
      <c r="C49" s="46" t="s">
        <v>67</v>
      </c>
      <c r="D49" s="46" t="s">
        <v>798</v>
      </c>
      <c r="E49" s="44" t="s">
        <v>115</v>
      </c>
      <c r="F49" s="47">
        <v>1</v>
      </c>
      <c r="G49" s="42">
        <v>42.71</v>
      </c>
      <c r="H49" s="42">
        <f>TRUNC(G49 * (1 + 22.88 / 100), 2)</f>
        <v>52.48</v>
      </c>
      <c r="I49" s="42">
        <f>TRUNC(F49 * H49, 2)</f>
        <v>52.48</v>
      </c>
      <c r="J49" s="66">
        <f>I49 / 498615.11</f>
        <v>1.0525152356493969E-4</v>
      </c>
    </row>
    <row r="50" spans="1:10" ht="52.05" customHeight="1" x14ac:dyDescent="0.25">
      <c r="A50" s="46" t="s">
        <v>761</v>
      </c>
      <c r="B50" s="47" t="s">
        <v>760</v>
      </c>
      <c r="C50" s="46" t="s">
        <v>67</v>
      </c>
      <c r="D50" s="46" t="s">
        <v>759</v>
      </c>
      <c r="E50" s="44" t="s">
        <v>115</v>
      </c>
      <c r="F50" s="47">
        <v>1</v>
      </c>
      <c r="G50" s="42">
        <v>37.03</v>
      </c>
      <c r="H50" s="42">
        <f>TRUNC(G50 * (1 + 22.88 / 100), 2)</f>
        <v>45.5</v>
      </c>
      <c r="I50" s="42">
        <f>TRUNC(F50 * H50, 2)</f>
        <v>45.5</v>
      </c>
      <c r="J50" s="66">
        <f>I50 / 498615.11</f>
        <v>9.1252750042011369E-5</v>
      </c>
    </row>
    <row r="51" spans="1:10" ht="52.05" customHeight="1" x14ac:dyDescent="0.25">
      <c r="A51" s="46" t="s">
        <v>734</v>
      </c>
      <c r="B51" s="47" t="s">
        <v>733</v>
      </c>
      <c r="C51" s="46" t="s">
        <v>67</v>
      </c>
      <c r="D51" s="46" t="s">
        <v>732</v>
      </c>
      <c r="E51" s="44" t="s">
        <v>115</v>
      </c>
      <c r="F51" s="47">
        <v>1</v>
      </c>
      <c r="G51" s="42">
        <v>52.89</v>
      </c>
      <c r="H51" s="42">
        <f>TRUNC(G51 * (1 + 22.88 / 100), 2)</f>
        <v>64.989999999999995</v>
      </c>
      <c r="I51" s="42">
        <f>TRUNC(F51 * H51, 2)</f>
        <v>64.989999999999995</v>
      </c>
      <c r="J51" s="66">
        <f>I51 / 498615.11</f>
        <v>1.3034101593912788E-4</v>
      </c>
    </row>
    <row r="52" spans="1:10" ht="39" customHeight="1" x14ac:dyDescent="0.25">
      <c r="A52" s="46" t="s">
        <v>719</v>
      </c>
      <c r="B52" s="47" t="s">
        <v>718</v>
      </c>
      <c r="C52" s="46" t="s">
        <v>67</v>
      </c>
      <c r="D52" s="46" t="s">
        <v>717</v>
      </c>
      <c r="E52" s="44" t="s">
        <v>107</v>
      </c>
      <c r="F52" s="47">
        <v>8</v>
      </c>
      <c r="G52" s="42">
        <v>221.03</v>
      </c>
      <c r="H52" s="42">
        <f>TRUNC(G52 * (1 + 22.88 / 100), 2)</f>
        <v>271.60000000000002</v>
      </c>
      <c r="I52" s="42">
        <f>TRUNC(F52 * H52, 2)</f>
        <v>2172.8000000000002</v>
      </c>
      <c r="J52" s="66">
        <f>I52 / 498615.11</f>
        <v>4.3576697866215888E-3</v>
      </c>
    </row>
    <row r="53" spans="1:10" ht="25.95" customHeight="1" x14ac:dyDescent="0.25">
      <c r="A53" s="46" t="s">
        <v>714</v>
      </c>
      <c r="B53" s="47" t="s">
        <v>713</v>
      </c>
      <c r="C53" s="46" t="s">
        <v>67</v>
      </c>
      <c r="D53" s="46" t="s">
        <v>712</v>
      </c>
      <c r="E53" s="44" t="s">
        <v>107</v>
      </c>
      <c r="F53" s="47">
        <v>3</v>
      </c>
      <c r="G53" s="42">
        <v>39.369999999999997</v>
      </c>
      <c r="H53" s="42">
        <f>TRUNC(G53 * (1 + 22.88 / 100), 2)</f>
        <v>48.37</v>
      </c>
      <c r="I53" s="42">
        <f>TRUNC(F53 * H53, 2)</f>
        <v>145.11000000000001</v>
      </c>
      <c r="J53" s="66">
        <f>I53 / 498615.11</f>
        <v>2.9102607821090704E-4</v>
      </c>
    </row>
    <row r="54" spans="1:10" ht="25.95" customHeight="1" x14ac:dyDescent="0.25">
      <c r="A54" s="46" t="s">
        <v>709</v>
      </c>
      <c r="B54" s="47" t="s">
        <v>550</v>
      </c>
      <c r="C54" s="46" t="s">
        <v>67</v>
      </c>
      <c r="D54" s="46" t="s">
        <v>549</v>
      </c>
      <c r="E54" s="44" t="s">
        <v>107</v>
      </c>
      <c r="F54" s="47">
        <v>3</v>
      </c>
      <c r="G54" s="42">
        <v>55.38</v>
      </c>
      <c r="H54" s="42">
        <f>TRUNC(G54 * (1 + 22.88 / 100), 2)</f>
        <v>68.05</v>
      </c>
      <c r="I54" s="42">
        <f>TRUNC(F54 * H54, 2)</f>
        <v>204.15</v>
      </c>
      <c r="J54" s="66">
        <f>I54 / 498615.11</f>
        <v>4.094340422214642E-4</v>
      </c>
    </row>
    <row r="55" spans="1:10" ht="39" customHeight="1" x14ac:dyDescent="0.25">
      <c r="A55" s="46" t="s">
        <v>708</v>
      </c>
      <c r="B55" s="47" t="s">
        <v>707</v>
      </c>
      <c r="C55" s="46" t="s">
        <v>67</v>
      </c>
      <c r="D55" s="46" t="s">
        <v>706</v>
      </c>
      <c r="E55" s="44" t="s">
        <v>107</v>
      </c>
      <c r="F55" s="47">
        <v>7</v>
      </c>
      <c r="G55" s="42">
        <v>5.97</v>
      </c>
      <c r="H55" s="42">
        <f>TRUNC(G55 * (1 + 22.88 / 100), 2)</f>
        <v>7.33</v>
      </c>
      <c r="I55" s="42">
        <f>TRUNC(F55 * H55, 2)</f>
        <v>51.31</v>
      </c>
      <c r="J55" s="66">
        <f>I55 / 498615.11</f>
        <v>1.0290502427814513E-4</v>
      </c>
    </row>
    <row r="56" spans="1:10" ht="39" customHeight="1" x14ac:dyDescent="0.25">
      <c r="A56" s="46" t="s">
        <v>703</v>
      </c>
      <c r="B56" s="47" t="s">
        <v>702</v>
      </c>
      <c r="C56" s="46" t="s">
        <v>67</v>
      </c>
      <c r="D56" s="46" t="s">
        <v>701</v>
      </c>
      <c r="E56" s="44" t="s">
        <v>107</v>
      </c>
      <c r="F56" s="47">
        <v>2</v>
      </c>
      <c r="G56" s="42">
        <v>10.199999999999999</v>
      </c>
      <c r="H56" s="42">
        <f>TRUNC(G56 * (1 + 22.88 / 100), 2)</f>
        <v>12.53</v>
      </c>
      <c r="I56" s="42">
        <f>TRUNC(F56 * H56, 2)</f>
        <v>25.06</v>
      </c>
      <c r="J56" s="66">
        <f>I56 / 498615.11</f>
        <v>5.0259206946215489E-5</v>
      </c>
    </row>
    <row r="57" spans="1:10" ht="52.05" customHeight="1" x14ac:dyDescent="0.25">
      <c r="A57" s="46" t="s">
        <v>698</v>
      </c>
      <c r="B57" s="47" t="s">
        <v>697</v>
      </c>
      <c r="C57" s="46" t="s">
        <v>67</v>
      </c>
      <c r="D57" s="46" t="s">
        <v>696</v>
      </c>
      <c r="E57" s="44" t="s">
        <v>107</v>
      </c>
      <c r="F57" s="47">
        <v>8</v>
      </c>
      <c r="G57" s="42">
        <v>75.94</v>
      </c>
      <c r="H57" s="42">
        <f>TRUNC(G57 * (1 + 22.88 / 100), 2)</f>
        <v>93.31</v>
      </c>
      <c r="I57" s="42">
        <f>TRUNC(F57 * H57, 2)</f>
        <v>746.48</v>
      </c>
      <c r="J57" s="66">
        <f>I57 / 498615.11</f>
        <v>1.4971066560738604E-3</v>
      </c>
    </row>
    <row r="58" spans="1:10" ht="39" customHeight="1" x14ac:dyDescent="0.25">
      <c r="A58" s="46" t="s">
        <v>693</v>
      </c>
      <c r="B58" s="47" t="s">
        <v>692</v>
      </c>
      <c r="C58" s="46" t="s">
        <v>67</v>
      </c>
      <c r="D58" s="46" t="s">
        <v>691</v>
      </c>
      <c r="E58" s="44" t="s">
        <v>107</v>
      </c>
      <c r="F58" s="47">
        <v>1</v>
      </c>
      <c r="G58" s="42">
        <v>6.06</v>
      </c>
      <c r="H58" s="42">
        <f>TRUNC(G58 * (1 + 22.88 / 100), 2)</f>
        <v>7.44</v>
      </c>
      <c r="I58" s="42">
        <f>TRUNC(F58 * H58, 2)</f>
        <v>7.44</v>
      </c>
      <c r="J58" s="66">
        <f>I58 / 498615.11</f>
        <v>1.4921328798078343E-5</v>
      </c>
    </row>
    <row r="59" spans="1:10" ht="39" customHeight="1" x14ac:dyDescent="0.25">
      <c r="A59" s="46" t="s">
        <v>688</v>
      </c>
      <c r="B59" s="47" t="s">
        <v>687</v>
      </c>
      <c r="C59" s="46" t="s">
        <v>67</v>
      </c>
      <c r="D59" s="46" t="s">
        <v>686</v>
      </c>
      <c r="E59" s="44" t="s">
        <v>107</v>
      </c>
      <c r="F59" s="47">
        <v>26</v>
      </c>
      <c r="G59" s="42">
        <v>5.19</v>
      </c>
      <c r="H59" s="42">
        <f>TRUNC(G59 * (1 + 22.88 / 100), 2)</f>
        <v>6.37</v>
      </c>
      <c r="I59" s="42">
        <f>TRUNC(F59 * H59, 2)</f>
        <v>165.62</v>
      </c>
      <c r="J59" s="66">
        <f>I59 / 498615.11</f>
        <v>3.3216001015292138E-4</v>
      </c>
    </row>
    <row r="60" spans="1:10" ht="39" customHeight="1" x14ac:dyDescent="0.25">
      <c r="A60" s="46" t="s">
        <v>683</v>
      </c>
      <c r="B60" s="47" t="s">
        <v>682</v>
      </c>
      <c r="C60" s="46" t="s">
        <v>67</v>
      </c>
      <c r="D60" s="46" t="s">
        <v>681</v>
      </c>
      <c r="E60" s="44" t="s">
        <v>107</v>
      </c>
      <c r="F60" s="47">
        <v>2</v>
      </c>
      <c r="G60" s="42">
        <v>13.44</v>
      </c>
      <c r="H60" s="42">
        <f>TRUNC(G60 * (1 + 22.88 / 100), 2)</f>
        <v>16.510000000000002</v>
      </c>
      <c r="I60" s="42">
        <f>TRUNC(F60 * H60, 2)</f>
        <v>33.020000000000003</v>
      </c>
      <c r="J60" s="66">
        <f>I60 / 498615.11</f>
        <v>6.6223424316202542E-5</v>
      </c>
    </row>
    <row r="61" spans="1:10" ht="39" customHeight="1" x14ac:dyDescent="0.25">
      <c r="A61" s="46" t="s">
        <v>678</v>
      </c>
      <c r="B61" s="47" t="s">
        <v>677</v>
      </c>
      <c r="C61" s="46" t="s">
        <v>67</v>
      </c>
      <c r="D61" s="46" t="s">
        <v>676</v>
      </c>
      <c r="E61" s="44" t="s">
        <v>107</v>
      </c>
      <c r="F61" s="47">
        <v>1</v>
      </c>
      <c r="G61" s="42">
        <v>17.27</v>
      </c>
      <c r="H61" s="42">
        <f>TRUNC(G61 * (1 + 22.88 / 100), 2)</f>
        <v>21.22</v>
      </c>
      <c r="I61" s="42">
        <f>TRUNC(F61 * H61, 2)</f>
        <v>21.22</v>
      </c>
      <c r="J61" s="66">
        <f>I61 / 498615.11</f>
        <v>4.2557875953658925E-5</v>
      </c>
    </row>
    <row r="62" spans="1:10" ht="39" customHeight="1" x14ac:dyDescent="0.25">
      <c r="A62" s="46" t="s">
        <v>673</v>
      </c>
      <c r="B62" s="47" t="s">
        <v>672</v>
      </c>
      <c r="C62" s="46" t="s">
        <v>67</v>
      </c>
      <c r="D62" s="46" t="s">
        <v>671</v>
      </c>
      <c r="E62" s="44" t="s">
        <v>107</v>
      </c>
      <c r="F62" s="47">
        <v>9</v>
      </c>
      <c r="G62" s="42">
        <v>14.46</v>
      </c>
      <c r="H62" s="42">
        <f>TRUNC(G62 * (1 + 22.88 / 100), 2)</f>
        <v>17.760000000000002</v>
      </c>
      <c r="I62" s="42">
        <f>TRUNC(F62 * H62, 2)</f>
        <v>159.84</v>
      </c>
      <c r="J62" s="66">
        <f>I62 / 498615.11</f>
        <v>3.2056790256516698E-4</v>
      </c>
    </row>
    <row r="63" spans="1:10" ht="52.05" customHeight="1" x14ac:dyDescent="0.25">
      <c r="A63" s="46" t="s">
        <v>668</v>
      </c>
      <c r="B63" s="47" t="s">
        <v>667</v>
      </c>
      <c r="C63" s="46" t="s">
        <v>67</v>
      </c>
      <c r="D63" s="46" t="s">
        <v>666</v>
      </c>
      <c r="E63" s="44" t="s">
        <v>107</v>
      </c>
      <c r="F63" s="47">
        <v>20</v>
      </c>
      <c r="G63" s="42">
        <v>9.74</v>
      </c>
      <c r="H63" s="42">
        <f>TRUNC(G63 * (1 + 22.88 / 100), 2)</f>
        <v>11.96</v>
      </c>
      <c r="I63" s="42">
        <f>TRUNC(F63 * H63, 2)</f>
        <v>239.2</v>
      </c>
      <c r="J63" s="66">
        <f>I63 / 498615.11</f>
        <v>4.7972874307800257E-4</v>
      </c>
    </row>
    <row r="64" spans="1:10" ht="52.05" customHeight="1" x14ac:dyDescent="0.25">
      <c r="A64" s="46" t="s">
        <v>663</v>
      </c>
      <c r="B64" s="47" t="s">
        <v>662</v>
      </c>
      <c r="C64" s="46" t="s">
        <v>67</v>
      </c>
      <c r="D64" s="46" t="s">
        <v>661</v>
      </c>
      <c r="E64" s="44" t="s">
        <v>107</v>
      </c>
      <c r="F64" s="47">
        <v>11</v>
      </c>
      <c r="G64" s="42">
        <v>10.47</v>
      </c>
      <c r="H64" s="42">
        <f>TRUNC(G64 * (1 + 22.88 / 100), 2)</f>
        <v>12.86</v>
      </c>
      <c r="I64" s="42">
        <f>TRUNC(F64 * H64, 2)</f>
        <v>141.46</v>
      </c>
      <c r="J64" s="66">
        <f>I64 / 498615.11</f>
        <v>2.8370580265808635E-4</v>
      </c>
    </row>
    <row r="65" spans="1:10" ht="52.05" customHeight="1" x14ac:dyDescent="0.25">
      <c r="A65" s="46" t="s">
        <v>658</v>
      </c>
      <c r="B65" s="47" t="s">
        <v>657</v>
      </c>
      <c r="C65" s="46" t="s">
        <v>67</v>
      </c>
      <c r="D65" s="46" t="s">
        <v>656</v>
      </c>
      <c r="E65" s="44" t="s">
        <v>107</v>
      </c>
      <c r="F65" s="47">
        <v>2</v>
      </c>
      <c r="G65" s="42">
        <v>9.76</v>
      </c>
      <c r="H65" s="42">
        <f>TRUNC(G65 * (1 + 22.88 / 100), 2)</f>
        <v>11.99</v>
      </c>
      <c r="I65" s="42">
        <f>TRUNC(F65 * H65, 2)</f>
        <v>23.98</v>
      </c>
      <c r="J65" s="66">
        <f>I65 / 498615.11</f>
        <v>4.8093207604558959E-5</v>
      </c>
    </row>
    <row r="66" spans="1:10" ht="52.05" customHeight="1" x14ac:dyDescent="0.25">
      <c r="A66" s="46" t="s">
        <v>653</v>
      </c>
      <c r="B66" s="47" t="s">
        <v>652</v>
      </c>
      <c r="C66" s="46" t="s">
        <v>67</v>
      </c>
      <c r="D66" s="46" t="s">
        <v>651</v>
      </c>
      <c r="E66" s="44" t="s">
        <v>107</v>
      </c>
      <c r="F66" s="47">
        <v>2</v>
      </c>
      <c r="G66" s="42">
        <v>27.63</v>
      </c>
      <c r="H66" s="42">
        <f>TRUNC(G66 * (1 + 22.88 / 100), 2)</f>
        <v>33.950000000000003</v>
      </c>
      <c r="I66" s="42">
        <f>TRUNC(F66 * H66, 2)</f>
        <v>67.900000000000006</v>
      </c>
      <c r="J66" s="66">
        <f>I66 / 498615.11</f>
        <v>1.3617718083192465E-4</v>
      </c>
    </row>
    <row r="67" spans="1:10" ht="52.05" customHeight="1" x14ac:dyDescent="0.25">
      <c r="A67" s="46" t="s">
        <v>648</v>
      </c>
      <c r="B67" s="47" t="s">
        <v>647</v>
      </c>
      <c r="C67" s="46" t="s">
        <v>67</v>
      </c>
      <c r="D67" s="46" t="s">
        <v>646</v>
      </c>
      <c r="E67" s="44" t="s">
        <v>107</v>
      </c>
      <c r="F67" s="47">
        <v>7</v>
      </c>
      <c r="G67" s="42">
        <v>26.81</v>
      </c>
      <c r="H67" s="42">
        <f>TRUNC(G67 * (1 + 22.88 / 100), 2)</f>
        <v>32.94</v>
      </c>
      <c r="I67" s="42">
        <f>TRUNC(F67 * H67, 2)</f>
        <v>230.58</v>
      </c>
      <c r="J67" s="66">
        <f>I67 / 498615.11</f>
        <v>4.6244085944366993E-4</v>
      </c>
    </row>
    <row r="68" spans="1:10" ht="52.05" customHeight="1" x14ac:dyDescent="0.25">
      <c r="A68" s="46" t="s">
        <v>643</v>
      </c>
      <c r="B68" s="47" t="s">
        <v>642</v>
      </c>
      <c r="C68" s="46" t="s">
        <v>67</v>
      </c>
      <c r="D68" s="46" t="s">
        <v>641</v>
      </c>
      <c r="E68" s="44" t="s">
        <v>107</v>
      </c>
      <c r="F68" s="47">
        <v>6</v>
      </c>
      <c r="G68" s="42">
        <v>25.66</v>
      </c>
      <c r="H68" s="42">
        <f>TRUNC(G68 * (1 + 22.88 / 100), 2)</f>
        <v>31.53</v>
      </c>
      <c r="I68" s="42">
        <f>TRUNC(F68 * H68, 2)</f>
        <v>189.18</v>
      </c>
      <c r="J68" s="66">
        <f>I68 / 498615.11</f>
        <v>3.7941088468016945E-4</v>
      </c>
    </row>
    <row r="69" spans="1:10" ht="52.05" customHeight="1" x14ac:dyDescent="0.25">
      <c r="A69" s="46" t="s">
        <v>636</v>
      </c>
      <c r="B69" s="47" t="s">
        <v>635</v>
      </c>
      <c r="C69" s="46" t="s">
        <v>67</v>
      </c>
      <c r="D69" s="46" t="s">
        <v>634</v>
      </c>
      <c r="E69" s="44" t="s">
        <v>107</v>
      </c>
      <c r="F69" s="47">
        <v>19</v>
      </c>
      <c r="G69" s="42">
        <v>50.15</v>
      </c>
      <c r="H69" s="42">
        <f>TRUNC(G69 * (1 + 22.88 / 100), 2)</f>
        <v>61.62</v>
      </c>
      <c r="I69" s="42">
        <f>TRUNC(F69 * H69, 2)</f>
        <v>1170.78</v>
      </c>
      <c r="J69" s="66">
        <f>I69 / 498615.11</f>
        <v>2.348063619652441E-3</v>
      </c>
    </row>
    <row r="70" spans="1:10" ht="52.05" customHeight="1" x14ac:dyDescent="0.25">
      <c r="A70" s="46" t="s">
        <v>633</v>
      </c>
      <c r="B70" s="47" t="s">
        <v>632</v>
      </c>
      <c r="C70" s="46" t="s">
        <v>67</v>
      </c>
      <c r="D70" s="46" t="s">
        <v>631</v>
      </c>
      <c r="E70" s="44" t="s">
        <v>107</v>
      </c>
      <c r="F70" s="47">
        <v>20</v>
      </c>
      <c r="G70" s="42">
        <v>8.91</v>
      </c>
      <c r="H70" s="42">
        <f>TRUNC(G70 * (1 + 22.88 / 100), 2)</f>
        <v>10.94</v>
      </c>
      <c r="I70" s="42">
        <f>TRUNC(F70 * H70, 2)</f>
        <v>218.8</v>
      </c>
      <c r="J70" s="66">
        <f>I70 / 498615.11</f>
        <v>4.3881542218004587E-4</v>
      </c>
    </row>
    <row r="71" spans="1:10" ht="52.05" customHeight="1" x14ac:dyDescent="0.25">
      <c r="A71" s="46" t="s">
        <v>628</v>
      </c>
      <c r="B71" s="47" t="s">
        <v>627</v>
      </c>
      <c r="C71" s="46" t="s">
        <v>67</v>
      </c>
      <c r="D71" s="46" t="s">
        <v>626</v>
      </c>
      <c r="E71" s="44" t="s">
        <v>107</v>
      </c>
      <c r="F71" s="47">
        <v>53</v>
      </c>
      <c r="G71" s="42">
        <v>17.47</v>
      </c>
      <c r="H71" s="42">
        <f>TRUNC(G71 * (1 + 22.88 / 100), 2)</f>
        <v>21.46</v>
      </c>
      <c r="I71" s="42">
        <f>TRUNC(F71 * H71, 2)</f>
        <v>1137.3800000000001</v>
      </c>
      <c r="J71" s="66">
        <f>I71 / 498615.11</f>
        <v>2.2810780844567669E-3</v>
      </c>
    </row>
    <row r="72" spans="1:10" ht="52.05" customHeight="1" x14ac:dyDescent="0.25">
      <c r="A72" s="46" t="s">
        <v>623</v>
      </c>
      <c r="B72" s="47" t="s">
        <v>622</v>
      </c>
      <c r="C72" s="46" t="s">
        <v>67</v>
      </c>
      <c r="D72" s="46" t="s">
        <v>621</v>
      </c>
      <c r="E72" s="44" t="s">
        <v>107</v>
      </c>
      <c r="F72" s="47">
        <v>1</v>
      </c>
      <c r="G72" s="42">
        <v>14.19</v>
      </c>
      <c r="H72" s="42">
        <f>TRUNC(G72 * (1 + 22.88 / 100), 2)</f>
        <v>17.43</v>
      </c>
      <c r="I72" s="42">
        <f>TRUNC(F72 * H72, 2)</f>
        <v>17.43</v>
      </c>
      <c r="J72" s="66">
        <f>I72 / 498615.11</f>
        <v>3.4956822708401278E-5</v>
      </c>
    </row>
    <row r="73" spans="1:10" ht="52.05" customHeight="1" x14ac:dyDescent="0.25">
      <c r="A73" s="46" t="s">
        <v>618</v>
      </c>
      <c r="B73" s="47" t="s">
        <v>617</v>
      </c>
      <c r="C73" s="46" t="s">
        <v>67</v>
      </c>
      <c r="D73" s="46" t="s">
        <v>616</v>
      </c>
      <c r="E73" s="44" t="s">
        <v>107</v>
      </c>
      <c r="F73" s="47">
        <v>4</v>
      </c>
      <c r="G73" s="42">
        <v>42.26</v>
      </c>
      <c r="H73" s="42">
        <f>TRUNC(G73 * (1 + 22.88 / 100), 2)</f>
        <v>51.92</v>
      </c>
      <c r="I73" s="42">
        <f>TRUNC(F73 * H73, 2)</f>
        <v>207.68</v>
      </c>
      <c r="J73" s="66">
        <f>I73 / 498615.11</f>
        <v>4.1651365118076749E-4</v>
      </c>
    </row>
    <row r="74" spans="1:10" ht="39" customHeight="1" x14ac:dyDescent="0.25">
      <c r="A74" s="46" t="s">
        <v>611</v>
      </c>
      <c r="B74" s="47" t="s">
        <v>610</v>
      </c>
      <c r="C74" s="46" t="s">
        <v>67</v>
      </c>
      <c r="D74" s="46" t="s">
        <v>609</v>
      </c>
      <c r="E74" s="44" t="s">
        <v>107</v>
      </c>
      <c r="F74" s="47">
        <v>1</v>
      </c>
      <c r="G74" s="42">
        <v>14.36</v>
      </c>
      <c r="H74" s="42">
        <f>TRUNC(G74 * (1 + 22.88 / 100), 2)</f>
        <v>17.64</v>
      </c>
      <c r="I74" s="42">
        <f>TRUNC(F74 * H74, 2)</f>
        <v>17.64</v>
      </c>
      <c r="J74" s="66">
        <f>I74 / 498615.11</f>
        <v>3.5377989247056718E-5</v>
      </c>
    </row>
    <row r="75" spans="1:10" ht="25.95" customHeight="1" x14ac:dyDescent="0.25">
      <c r="A75" s="46" t="s">
        <v>606</v>
      </c>
      <c r="B75" s="47" t="s">
        <v>605</v>
      </c>
      <c r="C75" s="46" t="s">
        <v>67</v>
      </c>
      <c r="D75" s="46" t="s">
        <v>604</v>
      </c>
      <c r="E75" s="44" t="s">
        <v>107</v>
      </c>
      <c r="F75" s="47">
        <v>7</v>
      </c>
      <c r="G75" s="42">
        <v>7.4</v>
      </c>
      <c r="H75" s="42">
        <f>TRUNC(G75 * (1 + 22.88 / 100), 2)</f>
        <v>9.09</v>
      </c>
      <c r="I75" s="42">
        <f>TRUNC(F75 * H75, 2)</f>
        <v>63.63</v>
      </c>
      <c r="J75" s="66">
        <f>I75 / 498615.11</f>
        <v>1.2761346121259744E-4</v>
      </c>
    </row>
    <row r="76" spans="1:10" ht="39" customHeight="1" x14ac:dyDescent="0.25">
      <c r="A76" s="46" t="s">
        <v>601</v>
      </c>
      <c r="B76" s="47" t="s">
        <v>600</v>
      </c>
      <c r="C76" s="46" t="s">
        <v>67</v>
      </c>
      <c r="D76" s="46" t="s">
        <v>599</v>
      </c>
      <c r="E76" s="44" t="s">
        <v>107</v>
      </c>
      <c r="F76" s="47">
        <v>6</v>
      </c>
      <c r="G76" s="42">
        <v>20.69</v>
      </c>
      <c r="H76" s="42">
        <f>TRUNC(G76 * (1 + 22.88 / 100), 2)</f>
        <v>25.42</v>
      </c>
      <c r="I76" s="42">
        <f>TRUNC(F76 * H76, 2)</f>
        <v>152.52000000000001</v>
      </c>
      <c r="J76" s="66">
        <f>I76 / 498615.11</f>
        <v>3.0588724036060601E-4</v>
      </c>
    </row>
    <row r="77" spans="1:10" ht="25.95" customHeight="1" x14ac:dyDescent="0.25">
      <c r="A77" s="46" t="s">
        <v>596</v>
      </c>
      <c r="B77" s="47" t="s">
        <v>595</v>
      </c>
      <c r="C77" s="46" t="s">
        <v>67</v>
      </c>
      <c r="D77" s="46" t="s">
        <v>594</v>
      </c>
      <c r="E77" s="44" t="s">
        <v>107</v>
      </c>
      <c r="F77" s="47">
        <v>3</v>
      </c>
      <c r="G77" s="42">
        <v>23.2</v>
      </c>
      <c r="H77" s="42">
        <f>TRUNC(G77 * (1 + 22.88 / 100), 2)</f>
        <v>28.5</v>
      </c>
      <c r="I77" s="42">
        <f>TRUNC(F77 * H77, 2)</f>
        <v>85.5</v>
      </c>
      <c r="J77" s="66">
        <f>I77 / 498615.11</f>
        <v>1.7147494788114225E-4</v>
      </c>
    </row>
    <row r="78" spans="1:10" ht="39" customHeight="1" x14ac:dyDescent="0.25">
      <c r="A78" s="46" t="s">
        <v>591</v>
      </c>
      <c r="B78" s="47" t="s">
        <v>590</v>
      </c>
      <c r="C78" s="46" t="s">
        <v>67</v>
      </c>
      <c r="D78" s="46" t="s">
        <v>589</v>
      </c>
      <c r="E78" s="44" t="s">
        <v>115</v>
      </c>
      <c r="F78" s="47">
        <v>45.46</v>
      </c>
      <c r="G78" s="42">
        <v>12.01</v>
      </c>
      <c r="H78" s="42">
        <f>TRUNC(G78 * (1 + 22.88 / 100), 2)</f>
        <v>14.75</v>
      </c>
      <c r="I78" s="42">
        <f>TRUNC(F78 * H78, 2)</f>
        <v>670.53</v>
      </c>
      <c r="J78" s="66">
        <f>I78 / 498615.11</f>
        <v>1.3447847579268104E-3</v>
      </c>
    </row>
    <row r="79" spans="1:10" ht="25.95" customHeight="1" x14ac:dyDescent="0.25">
      <c r="A79" s="46" t="s">
        <v>586</v>
      </c>
      <c r="B79" s="47" t="s">
        <v>585</v>
      </c>
      <c r="C79" s="46" t="s">
        <v>67</v>
      </c>
      <c r="D79" s="46" t="s">
        <v>584</v>
      </c>
      <c r="E79" s="44" t="s">
        <v>115</v>
      </c>
      <c r="F79" s="47">
        <v>1.64</v>
      </c>
      <c r="G79" s="42">
        <v>58.32</v>
      </c>
      <c r="H79" s="42">
        <f>TRUNC(G79 * (1 + 22.88 / 100), 2)</f>
        <v>71.66</v>
      </c>
      <c r="I79" s="42">
        <f>TRUNC(F79 * H79, 2)</f>
        <v>117.52</v>
      </c>
      <c r="J79" s="66">
        <f>I79 / 498615.11</f>
        <v>2.3569281725136648E-4</v>
      </c>
    </row>
    <row r="80" spans="1:10" ht="25.95" customHeight="1" x14ac:dyDescent="0.25">
      <c r="A80" s="46" t="s">
        <v>581</v>
      </c>
      <c r="B80" s="47" t="s">
        <v>580</v>
      </c>
      <c r="C80" s="46" t="s">
        <v>67</v>
      </c>
      <c r="D80" s="46" t="s">
        <v>579</v>
      </c>
      <c r="E80" s="44" t="s">
        <v>115</v>
      </c>
      <c r="F80" s="47">
        <v>29.1</v>
      </c>
      <c r="G80" s="42">
        <v>19.79</v>
      </c>
      <c r="H80" s="42">
        <f>TRUNC(G80 * (1 + 22.88 / 100), 2)</f>
        <v>24.31</v>
      </c>
      <c r="I80" s="42">
        <f>TRUNC(F80 * H80, 2)</f>
        <v>707.42</v>
      </c>
      <c r="J80" s="66">
        <f>I80 / 498615.11</f>
        <v>1.4187696798839489E-3</v>
      </c>
    </row>
    <row r="81" spans="1:10" ht="39" customHeight="1" x14ac:dyDescent="0.25">
      <c r="A81" s="46" t="s">
        <v>576</v>
      </c>
      <c r="B81" s="47" t="s">
        <v>575</v>
      </c>
      <c r="C81" s="46" t="s">
        <v>67</v>
      </c>
      <c r="D81" s="46" t="s">
        <v>574</v>
      </c>
      <c r="E81" s="44" t="s">
        <v>115</v>
      </c>
      <c r="F81" s="47">
        <v>8.56</v>
      </c>
      <c r="G81" s="42">
        <v>19.71</v>
      </c>
      <c r="H81" s="42">
        <f>TRUNC(G81 * (1 + 22.88 / 100), 2)</f>
        <v>24.21</v>
      </c>
      <c r="I81" s="42">
        <f>TRUNC(F81 * H81, 2)</f>
        <v>207.23</v>
      </c>
      <c r="J81" s="66">
        <f>I81 / 498615.11</f>
        <v>4.1561115145507724E-4</v>
      </c>
    </row>
    <row r="82" spans="1:10" ht="39" customHeight="1" x14ac:dyDescent="0.25">
      <c r="A82" s="46" t="s">
        <v>571</v>
      </c>
      <c r="B82" s="47" t="s">
        <v>570</v>
      </c>
      <c r="C82" s="46" t="s">
        <v>67</v>
      </c>
      <c r="D82" s="46" t="s">
        <v>569</v>
      </c>
      <c r="E82" s="44" t="s">
        <v>115</v>
      </c>
      <c r="F82" s="47">
        <v>22.92</v>
      </c>
      <c r="G82" s="42">
        <v>25.23</v>
      </c>
      <c r="H82" s="42">
        <f>TRUNC(G82 * (1 + 22.88 / 100), 2)</f>
        <v>31</v>
      </c>
      <c r="I82" s="42">
        <f>TRUNC(F82 * H82, 2)</f>
        <v>710.52</v>
      </c>
      <c r="J82" s="66">
        <f>I82 / 498615.11</f>
        <v>1.4249869002164817E-3</v>
      </c>
    </row>
    <row r="83" spans="1:10" ht="39" customHeight="1" x14ac:dyDescent="0.25">
      <c r="A83" s="46" t="s">
        <v>566</v>
      </c>
      <c r="B83" s="47" t="s">
        <v>565</v>
      </c>
      <c r="C83" s="46" t="s">
        <v>67</v>
      </c>
      <c r="D83" s="46" t="s">
        <v>564</v>
      </c>
      <c r="E83" s="44" t="s">
        <v>115</v>
      </c>
      <c r="F83" s="47">
        <v>29.72</v>
      </c>
      <c r="G83" s="42">
        <v>35.119999999999997</v>
      </c>
      <c r="H83" s="42">
        <f>TRUNC(G83 * (1 + 22.88 / 100), 2)</f>
        <v>43.15</v>
      </c>
      <c r="I83" s="42">
        <f>TRUNC(F83 * H83, 2)</f>
        <v>1282.4100000000001</v>
      </c>
      <c r="J83" s="66">
        <f>I83 / 498615.11</f>
        <v>2.5719437182719958E-3</v>
      </c>
    </row>
    <row r="84" spans="1:10" ht="64.95" customHeight="1" x14ac:dyDescent="0.25">
      <c r="A84" s="46" t="s">
        <v>561</v>
      </c>
      <c r="B84" s="47" t="s">
        <v>560</v>
      </c>
      <c r="C84" s="46" t="s">
        <v>67</v>
      </c>
      <c r="D84" s="46" t="s">
        <v>559</v>
      </c>
      <c r="E84" s="44" t="s">
        <v>107</v>
      </c>
      <c r="F84" s="47">
        <v>4</v>
      </c>
      <c r="G84" s="42">
        <v>22.04</v>
      </c>
      <c r="H84" s="42">
        <f>TRUNC(G84 * (1 + 22.88 / 100), 2)</f>
        <v>27.08</v>
      </c>
      <c r="I84" s="42">
        <f>TRUNC(F84 * H84, 2)</f>
        <v>108.32</v>
      </c>
      <c r="J84" s="66">
        <f>I84 / 498615.11</f>
        <v>2.1724171174836637E-4</v>
      </c>
    </row>
    <row r="85" spans="1:10" ht="64.95" customHeight="1" x14ac:dyDescent="0.25">
      <c r="A85" s="46" t="s">
        <v>556</v>
      </c>
      <c r="B85" s="47" t="s">
        <v>555</v>
      </c>
      <c r="C85" s="46" t="s">
        <v>67</v>
      </c>
      <c r="D85" s="46" t="s">
        <v>554</v>
      </c>
      <c r="E85" s="44" t="s">
        <v>107</v>
      </c>
      <c r="F85" s="47">
        <v>1</v>
      </c>
      <c r="G85" s="42">
        <v>47.04</v>
      </c>
      <c r="H85" s="42">
        <f>TRUNC(G85 * (1 + 22.88 / 100), 2)</f>
        <v>57.8</v>
      </c>
      <c r="I85" s="42">
        <f>TRUNC(F85 * H85, 2)</f>
        <v>57.8</v>
      </c>
      <c r="J85" s="66">
        <f>I85 / 498615.11</f>
        <v>1.1592107587754411E-4</v>
      </c>
    </row>
    <row r="86" spans="1:10" ht="25.95" customHeight="1" x14ac:dyDescent="0.25">
      <c r="A86" s="46" t="s">
        <v>551</v>
      </c>
      <c r="B86" s="47" t="s">
        <v>550</v>
      </c>
      <c r="C86" s="46" t="s">
        <v>67</v>
      </c>
      <c r="D86" s="46" t="s">
        <v>549</v>
      </c>
      <c r="E86" s="44" t="s">
        <v>107</v>
      </c>
      <c r="F86" s="47">
        <v>2</v>
      </c>
      <c r="G86" s="42">
        <v>55.38</v>
      </c>
      <c r="H86" s="42">
        <f>TRUNC(G86 * (1 + 22.88 / 100), 2)</f>
        <v>68.05</v>
      </c>
      <c r="I86" s="42">
        <f>TRUNC(F86 * H86, 2)</f>
        <v>136.1</v>
      </c>
      <c r="J86" s="66">
        <f>I86 / 498615.11</f>
        <v>2.7295602814764278E-4</v>
      </c>
    </row>
    <row r="87" spans="1:10" ht="25.95" customHeight="1" x14ac:dyDescent="0.25">
      <c r="A87" s="46" t="s">
        <v>546</v>
      </c>
      <c r="B87" s="47" t="s">
        <v>545</v>
      </c>
      <c r="C87" s="46" t="s">
        <v>67</v>
      </c>
      <c r="D87" s="46" t="s">
        <v>544</v>
      </c>
      <c r="E87" s="44" t="s">
        <v>107</v>
      </c>
      <c r="F87" s="47">
        <v>1</v>
      </c>
      <c r="G87" s="42">
        <v>26.77</v>
      </c>
      <c r="H87" s="42">
        <f>TRUNC(G87 * (1 + 22.88 / 100), 2)</f>
        <v>32.89</v>
      </c>
      <c r="I87" s="42">
        <f>TRUNC(F87 * H87, 2)</f>
        <v>32.89</v>
      </c>
      <c r="J87" s="66">
        <f>I87 / 498615.11</f>
        <v>6.5962702173225356E-5</v>
      </c>
    </row>
    <row r="88" spans="1:10" ht="52.05" customHeight="1" x14ac:dyDescent="0.25">
      <c r="A88" s="46" t="s">
        <v>539</v>
      </c>
      <c r="B88" s="47" t="s">
        <v>538</v>
      </c>
      <c r="C88" s="46" t="s">
        <v>67</v>
      </c>
      <c r="D88" s="46" t="s">
        <v>537</v>
      </c>
      <c r="E88" s="44" t="s">
        <v>107</v>
      </c>
      <c r="F88" s="47">
        <v>6</v>
      </c>
      <c r="G88" s="42">
        <v>10.74</v>
      </c>
      <c r="H88" s="42">
        <f>TRUNC(G88 * (1 + 22.88 / 100), 2)</f>
        <v>13.19</v>
      </c>
      <c r="I88" s="42">
        <f>TRUNC(F88 * H88, 2)</f>
        <v>79.14</v>
      </c>
      <c r="J88" s="66">
        <f>I88 / 498615.11</f>
        <v>1.5871961842472043E-4</v>
      </c>
    </row>
    <row r="89" spans="1:10" ht="52.05" customHeight="1" x14ac:dyDescent="0.25">
      <c r="A89" s="46" t="s">
        <v>534</v>
      </c>
      <c r="B89" s="47" t="s">
        <v>533</v>
      </c>
      <c r="C89" s="46" t="s">
        <v>67</v>
      </c>
      <c r="D89" s="46" t="s">
        <v>532</v>
      </c>
      <c r="E89" s="44" t="s">
        <v>107</v>
      </c>
      <c r="F89" s="47">
        <v>4</v>
      </c>
      <c r="G89" s="42">
        <v>5.86</v>
      </c>
      <c r="H89" s="42">
        <f>TRUNC(G89 * (1 + 22.88 / 100), 2)</f>
        <v>7.2</v>
      </c>
      <c r="I89" s="42">
        <f>TRUNC(F89 * H89, 2)</f>
        <v>28.8</v>
      </c>
      <c r="J89" s="66">
        <f>I89 / 498615.11</f>
        <v>5.7759982444174225E-5</v>
      </c>
    </row>
    <row r="90" spans="1:10" ht="25.95" customHeight="1" x14ac:dyDescent="0.25">
      <c r="A90" s="46" t="s">
        <v>525</v>
      </c>
      <c r="B90" s="47" t="s">
        <v>524</v>
      </c>
      <c r="C90" s="46" t="s">
        <v>67</v>
      </c>
      <c r="D90" s="46" t="s">
        <v>523</v>
      </c>
      <c r="E90" s="44" t="s">
        <v>107</v>
      </c>
      <c r="F90" s="47">
        <v>3</v>
      </c>
      <c r="G90" s="42">
        <v>78.67</v>
      </c>
      <c r="H90" s="42">
        <f>TRUNC(G90 * (1 + 22.88 / 100), 2)</f>
        <v>96.66</v>
      </c>
      <c r="I90" s="42">
        <f>TRUNC(F90 * H90, 2)</f>
        <v>289.98</v>
      </c>
      <c r="J90" s="66">
        <f>I90 / 498615.11</f>
        <v>5.8157082323477929E-4</v>
      </c>
    </row>
    <row r="91" spans="1:10" ht="25.95" customHeight="1" x14ac:dyDescent="0.25">
      <c r="A91" s="46" t="s">
        <v>520</v>
      </c>
      <c r="B91" s="47" t="s">
        <v>519</v>
      </c>
      <c r="C91" s="46" t="s">
        <v>67</v>
      </c>
      <c r="D91" s="46" t="s">
        <v>518</v>
      </c>
      <c r="E91" s="44" t="s">
        <v>107</v>
      </c>
      <c r="F91" s="47">
        <v>2</v>
      </c>
      <c r="G91" s="42">
        <v>29.6</v>
      </c>
      <c r="H91" s="42">
        <f>TRUNC(G91 * (1 + 22.88 / 100), 2)</f>
        <v>36.369999999999997</v>
      </c>
      <c r="I91" s="42">
        <f>TRUNC(F91 * H91, 2)</f>
        <v>72.739999999999995</v>
      </c>
      <c r="J91" s="66">
        <f>I91 / 498615.11</f>
        <v>1.4588406677045948E-4</v>
      </c>
    </row>
    <row r="92" spans="1:10" ht="24" customHeight="1" x14ac:dyDescent="0.25">
      <c r="A92" s="53" t="s">
        <v>513</v>
      </c>
      <c r="B92" s="53"/>
      <c r="C92" s="53"/>
      <c r="D92" s="53" t="s">
        <v>512</v>
      </c>
      <c r="E92" s="53"/>
      <c r="F92" s="54"/>
      <c r="G92" s="53"/>
      <c r="H92" s="53"/>
      <c r="I92" s="52">
        <v>8183.3</v>
      </c>
      <c r="J92" s="67">
        <f>I92 / 498615.11</f>
        <v>1.6412057789423992E-2</v>
      </c>
    </row>
    <row r="93" spans="1:10" ht="52.05" customHeight="1" x14ac:dyDescent="0.25">
      <c r="A93" s="46" t="s">
        <v>511</v>
      </c>
      <c r="B93" s="47" t="s">
        <v>510</v>
      </c>
      <c r="C93" s="46" t="s">
        <v>67</v>
      </c>
      <c r="D93" s="46" t="s">
        <v>509</v>
      </c>
      <c r="E93" s="44" t="s">
        <v>107</v>
      </c>
      <c r="F93" s="47">
        <v>1</v>
      </c>
      <c r="G93" s="42">
        <v>1027.99</v>
      </c>
      <c r="H93" s="42">
        <f>TRUNC(G93 * (1 + 22.88 / 100), 2)</f>
        <v>1263.19</v>
      </c>
      <c r="I93" s="42">
        <f>TRUNC(F93 * H93, 2)</f>
        <v>1263.19</v>
      </c>
      <c r="J93" s="66">
        <f>I93 / 498615.11</f>
        <v>2.5333969522102931E-3</v>
      </c>
    </row>
    <row r="94" spans="1:10" ht="39" customHeight="1" x14ac:dyDescent="0.25">
      <c r="A94" s="46" t="s">
        <v>490</v>
      </c>
      <c r="B94" s="47" t="s">
        <v>489</v>
      </c>
      <c r="C94" s="46" t="s">
        <v>67</v>
      </c>
      <c r="D94" s="46" t="s">
        <v>488</v>
      </c>
      <c r="E94" s="44" t="s">
        <v>107</v>
      </c>
      <c r="F94" s="47">
        <v>12</v>
      </c>
      <c r="G94" s="42">
        <v>35.9</v>
      </c>
      <c r="H94" s="42">
        <f>TRUNC(G94 * (1 + 22.88 / 100), 2)</f>
        <v>44.11</v>
      </c>
      <c r="I94" s="42">
        <f>TRUNC(F94 * H94, 2)</f>
        <v>529.32000000000005</v>
      </c>
      <c r="J94" s="66">
        <f>I94 / 498615.11</f>
        <v>1.061580344005219E-3</v>
      </c>
    </row>
    <row r="95" spans="1:10" ht="52.05" customHeight="1" x14ac:dyDescent="0.25">
      <c r="A95" s="46" t="s">
        <v>483</v>
      </c>
      <c r="B95" s="47" t="s">
        <v>482</v>
      </c>
      <c r="C95" s="46" t="s">
        <v>67</v>
      </c>
      <c r="D95" s="46" t="s">
        <v>481</v>
      </c>
      <c r="E95" s="44" t="s">
        <v>107</v>
      </c>
      <c r="F95" s="47">
        <v>16</v>
      </c>
      <c r="G95" s="42">
        <v>154.04</v>
      </c>
      <c r="H95" s="42">
        <f>TRUNC(G95 * (1 + 22.88 / 100), 2)</f>
        <v>189.28</v>
      </c>
      <c r="I95" s="42">
        <f>TRUNC(F95 * H95, 2)</f>
        <v>3028.48</v>
      </c>
      <c r="J95" s="66">
        <f>I95 / 498615.11</f>
        <v>6.0737830427962762E-3</v>
      </c>
    </row>
    <row r="96" spans="1:10" ht="39" customHeight="1" x14ac:dyDescent="0.25">
      <c r="A96" s="46" t="s">
        <v>476</v>
      </c>
      <c r="B96" s="47" t="s">
        <v>475</v>
      </c>
      <c r="C96" s="46" t="s">
        <v>67</v>
      </c>
      <c r="D96" s="46" t="s">
        <v>474</v>
      </c>
      <c r="E96" s="44" t="s">
        <v>107</v>
      </c>
      <c r="F96" s="47">
        <v>10</v>
      </c>
      <c r="G96" s="42">
        <v>204.37</v>
      </c>
      <c r="H96" s="42">
        <f>TRUNC(G96 * (1 + 22.88 / 100), 2)</f>
        <v>251.12</v>
      </c>
      <c r="I96" s="42">
        <f>TRUNC(F96 * H96, 2)</f>
        <v>2511.1999999999998</v>
      </c>
      <c r="J96" s="66">
        <f>I96 / 498615.11</f>
        <v>5.0363495803406357E-3</v>
      </c>
    </row>
    <row r="97" spans="1:10" ht="39" customHeight="1" x14ac:dyDescent="0.25">
      <c r="A97" s="46" t="s">
        <v>455</v>
      </c>
      <c r="B97" s="47" t="s">
        <v>454</v>
      </c>
      <c r="C97" s="46" t="s">
        <v>67</v>
      </c>
      <c r="D97" s="46" t="s">
        <v>453</v>
      </c>
      <c r="E97" s="44" t="s">
        <v>107</v>
      </c>
      <c r="F97" s="47">
        <v>4</v>
      </c>
      <c r="G97" s="42">
        <v>112.95</v>
      </c>
      <c r="H97" s="42">
        <f>TRUNC(G97 * (1 + 22.88 / 100), 2)</f>
        <v>138.79</v>
      </c>
      <c r="I97" s="42">
        <f>TRUNC(F97 * H97, 2)</f>
        <v>555.16</v>
      </c>
      <c r="J97" s="66">
        <f>I97 / 498615.11</f>
        <v>1.1134038838092972E-3</v>
      </c>
    </row>
    <row r="98" spans="1:10" ht="25.95" customHeight="1" x14ac:dyDescent="0.25">
      <c r="A98" s="46" t="s">
        <v>448</v>
      </c>
      <c r="B98" s="47" t="s">
        <v>447</v>
      </c>
      <c r="C98" s="46" t="s">
        <v>67</v>
      </c>
      <c r="D98" s="46" t="s">
        <v>446</v>
      </c>
      <c r="E98" s="44" t="s">
        <v>107</v>
      </c>
      <c r="F98" s="47">
        <v>3</v>
      </c>
      <c r="G98" s="42">
        <v>59.94</v>
      </c>
      <c r="H98" s="42">
        <f>TRUNC(G98 * (1 + 22.88 / 100), 2)</f>
        <v>73.650000000000006</v>
      </c>
      <c r="I98" s="42">
        <f>TRUNC(F98 * H98, 2)</f>
        <v>220.95</v>
      </c>
      <c r="J98" s="66">
        <f>I98 / 498615.11</f>
        <v>4.4312736531389911E-4</v>
      </c>
    </row>
    <row r="99" spans="1:10" ht="39" customHeight="1" x14ac:dyDescent="0.25">
      <c r="A99" s="46" t="s">
        <v>443</v>
      </c>
      <c r="B99" s="47" t="s">
        <v>442</v>
      </c>
      <c r="C99" s="46" t="s">
        <v>67</v>
      </c>
      <c r="D99" s="46" t="s">
        <v>441</v>
      </c>
      <c r="E99" s="44" t="s">
        <v>107</v>
      </c>
      <c r="F99" s="47">
        <v>1</v>
      </c>
      <c r="G99" s="42">
        <v>61.04</v>
      </c>
      <c r="H99" s="42">
        <f>TRUNC(G99 * (1 + 22.88 / 100), 2)</f>
        <v>75</v>
      </c>
      <c r="I99" s="42">
        <f>TRUNC(F99 * H99, 2)</f>
        <v>75</v>
      </c>
      <c r="J99" s="66">
        <f>I99 / 498615.11</f>
        <v>1.5041662094837039E-4</v>
      </c>
    </row>
    <row r="100" spans="1:10" ht="24" customHeight="1" x14ac:dyDescent="0.25">
      <c r="A100" s="53" t="s">
        <v>438</v>
      </c>
      <c r="B100" s="53"/>
      <c r="C100" s="53"/>
      <c r="D100" s="53" t="s">
        <v>437</v>
      </c>
      <c r="E100" s="53"/>
      <c r="F100" s="54"/>
      <c r="G100" s="53"/>
      <c r="H100" s="53"/>
      <c r="I100" s="52">
        <v>21462.87</v>
      </c>
      <c r="J100" s="67">
        <f>I100 / 498615.11</f>
        <v>4.3044965083388669E-2</v>
      </c>
    </row>
    <row r="101" spans="1:10" ht="52.05" customHeight="1" x14ac:dyDescent="0.25">
      <c r="A101" s="46" t="s">
        <v>436</v>
      </c>
      <c r="B101" s="47" t="s">
        <v>435</v>
      </c>
      <c r="C101" s="46" t="s">
        <v>67</v>
      </c>
      <c r="D101" s="46" t="s">
        <v>434</v>
      </c>
      <c r="E101" s="44" t="s">
        <v>75</v>
      </c>
      <c r="F101" s="47">
        <v>71.27</v>
      </c>
      <c r="G101" s="42">
        <v>49.2</v>
      </c>
      <c r="H101" s="42">
        <f>TRUNC(G101 * (1 + 22.88 / 100), 2)</f>
        <v>60.45</v>
      </c>
      <c r="I101" s="42">
        <f>TRUNC(F101 * H101, 2)</f>
        <v>4308.2700000000004</v>
      </c>
      <c r="J101" s="66">
        <f>I101 / 498615.11</f>
        <v>8.6404722071098099E-3</v>
      </c>
    </row>
    <row r="102" spans="1:10" ht="52.05" customHeight="1" x14ac:dyDescent="0.25">
      <c r="A102" s="46" t="s">
        <v>427</v>
      </c>
      <c r="B102" s="47" t="s">
        <v>426</v>
      </c>
      <c r="C102" s="46" t="s">
        <v>67</v>
      </c>
      <c r="D102" s="46" t="s">
        <v>425</v>
      </c>
      <c r="E102" s="44" t="s">
        <v>75</v>
      </c>
      <c r="F102" s="47">
        <v>71.27</v>
      </c>
      <c r="G102" s="42">
        <v>21.07</v>
      </c>
      <c r="H102" s="42">
        <f>TRUNC(G102 * (1 + 22.88 / 100), 2)</f>
        <v>25.89</v>
      </c>
      <c r="I102" s="42">
        <f>TRUNC(F102 * H102, 2)</f>
        <v>1845.18</v>
      </c>
      <c r="J102" s="66">
        <f>I102 / 498615.11</f>
        <v>3.7006098752201877E-3</v>
      </c>
    </row>
    <row r="103" spans="1:10" ht="52.05" customHeight="1" x14ac:dyDescent="0.25">
      <c r="A103" s="46" t="s">
        <v>416</v>
      </c>
      <c r="B103" s="47" t="s">
        <v>415</v>
      </c>
      <c r="C103" s="46" t="s">
        <v>67</v>
      </c>
      <c r="D103" s="46" t="s">
        <v>414</v>
      </c>
      <c r="E103" s="44" t="s">
        <v>107</v>
      </c>
      <c r="F103" s="47">
        <v>6</v>
      </c>
      <c r="G103" s="42">
        <v>858.15</v>
      </c>
      <c r="H103" s="42">
        <f>TRUNC(G103 * (1 + 22.88 / 100), 2)</f>
        <v>1054.49</v>
      </c>
      <c r="I103" s="42">
        <f>TRUNC(F103 * H103, 2)</f>
        <v>6326.94</v>
      </c>
      <c r="J103" s="66">
        <f>I103 / 498615.11</f>
        <v>1.2689025809907765E-2</v>
      </c>
    </row>
    <row r="104" spans="1:10" ht="52.05" customHeight="1" x14ac:dyDescent="0.25">
      <c r="A104" s="46" t="s">
        <v>413</v>
      </c>
      <c r="B104" s="47" t="s">
        <v>412</v>
      </c>
      <c r="C104" s="46" t="s">
        <v>67</v>
      </c>
      <c r="D104" s="46" t="s">
        <v>411</v>
      </c>
      <c r="E104" s="44" t="s">
        <v>107</v>
      </c>
      <c r="F104" s="47">
        <v>2</v>
      </c>
      <c r="G104" s="42">
        <v>655.39</v>
      </c>
      <c r="H104" s="42">
        <f>TRUNC(G104 * (1 + 22.88 / 100), 2)</f>
        <v>805.34</v>
      </c>
      <c r="I104" s="42">
        <f>TRUNC(F104 * H104, 2)</f>
        <v>1610.68</v>
      </c>
      <c r="J104" s="66">
        <f>I104 / 498615.11</f>
        <v>3.230307240388283E-3</v>
      </c>
    </row>
    <row r="105" spans="1:10" ht="39" customHeight="1" x14ac:dyDescent="0.25">
      <c r="A105" s="46" t="s">
        <v>402</v>
      </c>
      <c r="B105" s="47" t="s">
        <v>401</v>
      </c>
      <c r="C105" s="46" t="s">
        <v>67</v>
      </c>
      <c r="D105" s="46" t="s">
        <v>400</v>
      </c>
      <c r="E105" s="44" t="s">
        <v>115</v>
      </c>
      <c r="F105" s="47">
        <v>31.07</v>
      </c>
      <c r="G105" s="42">
        <v>55.73</v>
      </c>
      <c r="H105" s="42">
        <f>TRUNC(G105 * (1 + 22.88 / 100), 2)</f>
        <v>68.48</v>
      </c>
      <c r="I105" s="42">
        <f>TRUNC(F105 * H105, 2)</f>
        <v>2127.67</v>
      </c>
      <c r="J105" s="66">
        <f>I105 / 498615.11</f>
        <v>4.2671590919095897E-3</v>
      </c>
    </row>
    <row r="106" spans="1:10" ht="25.95" customHeight="1" x14ac:dyDescent="0.25">
      <c r="A106" s="46" t="s">
        <v>399</v>
      </c>
      <c r="B106" s="47" t="s">
        <v>398</v>
      </c>
      <c r="C106" s="46" t="s">
        <v>67</v>
      </c>
      <c r="D106" s="46" t="s">
        <v>397</v>
      </c>
      <c r="E106" s="44" t="s">
        <v>115</v>
      </c>
      <c r="F106" s="47">
        <v>47</v>
      </c>
      <c r="G106" s="42">
        <v>42.85</v>
      </c>
      <c r="H106" s="42">
        <f>TRUNC(G106 * (1 + 22.88 / 100), 2)</f>
        <v>52.65</v>
      </c>
      <c r="I106" s="42">
        <f>TRUNC(F106 * H106, 2)</f>
        <v>2474.5500000000002</v>
      </c>
      <c r="J106" s="66">
        <f>I106 / 498615.11</f>
        <v>4.9628459915705327E-3</v>
      </c>
    </row>
    <row r="107" spans="1:10" ht="39" customHeight="1" x14ac:dyDescent="0.25">
      <c r="A107" s="46" t="s">
        <v>391</v>
      </c>
      <c r="B107" s="47" t="s">
        <v>390</v>
      </c>
      <c r="C107" s="46" t="s">
        <v>67</v>
      </c>
      <c r="D107" s="46" t="s">
        <v>389</v>
      </c>
      <c r="E107" s="44" t="s">
        <v>115</v>
      </c>
      <c r="F107" s="47">
        <v>15.75</v>
      </c>
      <c r="G107" s="42">
        <v>82.38</v>
      </c>
      <c r="H107" s="42">
        <f>TRUNC(G107 * (1 + 22.88 / 100), 2)</f>
        <v>101.22</v>
      </c>
      <c r="I107" s="42">
        <f>TRUNC(F107 * H107, 2)</f>
        <v>1594.21</v>
      </c>
      <c r="J107" s="66">
        <f>I107 / 498615.11</f>
        <v>3.1972757504280208E-3</v>
      </c>
    </row>
    <row r="108" spans="1:10" ht="39" customHeight="1" x14ac:dyDescent="0.25">
      <c r="A108" s="46" t="s">
        <v>373</v>
      </c>
      <c r="B108" s="47" t="s">
        <v>372</v>
      </c>
      <c r="C108" s="46" t="s">
        <v>67</v>
      </c>
      <c r="D108" s="46" t="s">
        <v>371</v>
      </c>
      <c r="E108" s="44" t="s">
        <v>107</v>
      </c>
      <c r="F108" s="47">
        <v>6</v>
      </c>
      <c r="G108" s="42">
        <v>43.38</v>
      </c>
      <c r="H108" s="42">
        <f>TRUNC(G108 * (1 + 22.88 / 100), 2)</f>
        <v>53.3</v>
      </c>
      <c r="I108" s="42">
        <f>TRUNC(F108 * H108, 2)</f>
        <v>319.8</v>
      </c>
      <c r="J108" s="66">
        <f>I108 / 498615.11</f>
        <v>6.4137647172385131E-4</v>
      </c>
    </row>
    <row r="109" spans="1:10" ht="39" customHeight="1" x14ac:dyDescent="0.25">
      <c r="A109" s="46" t="s">
        <v>368</v>
      </c>
      <c r="B109" s="47" t="s">
        <v>367</v>
      </c>
      <c r="C109" s="46" t="s">
        <v>67</v>
      </c>
      <c r="D109" s="46" t="s">
        <v>366</v>
      </c>
      <c r="E109" s="44" t="s">
        <v>107</v>
      </c>
      <c r="F109" s="47">
        <v>6</v>
      </c>
      <c r="G109" s="42">
        <v>36.03</v>
      </c>
      <c r="H109" s="42">
        <f>TRUNC(G109 * (1 + 22.88 / 100), 2)</f>
        <v>44.27</v>
      </c>
      <c r="I109" s="42">
        <f>TRUNC(F109 * H109, 2)</f>
        <v>265.62</v>
      </c>
      <c r="J109" s="66">
        <f>I109 / 498615.11</f>
        <v>5.3271550475074859E-4</v>
      </c>
    </row>
    <row r="110" spans="1:10" ht="39" customHeight="1" x14ac:dyDescent="0.25">
      <c r="A110" s="46" t="s">
        <v>359</v>
      </c>
      <c r="B110" s="47" t="s">
        <v>358</v>
      </c>
      <c r="C110" s="46" t="s">
        <v>67</v>
      </c>
      <c r="D110" s="46" t="s">
        <v>357</v>
      </c>
      <c r="E110" s="44" t="s">
        <v>115</v>
      </c>
      <c r="F110" s="47">
        <v>15</v>
      </c>
      <c r="G110" s="42">
        <v>32.01</v>
      </c>
      <c r="H110" s="42">
        <f>TRUNC(G110 * (1 + 22.88 / 100), 2)</f>
        <v>39.33</v>
      </c>
      <c r="I110" s="42">
        <f>TRUNC(F110 * H110, 2)</f>
        <v>589.95000000000005</v>
      </c>
      <c r="J110" s="66">
        <f>I110 / 498615.11</f>
        <v>1.1831771403798814E-3</v>
      </c>
    </row>
    <row r="111" spans="1:10" ht="24" customHeight="1" x14ac:dyDescent="0.25">
      <c r="A111" s="53" t="s">
        <v>347</v>
      </c>
      <c r="B111" s="53"/>
      <c r="C111" s="53"/>
      <c r="D111" s="53" t="s">
        <v>346</v>
      </c>
      <c r="E111" s="53"/>
      <c r="F111" s="54"/>
      <c r="G111" s="53"/>
      <c r="H111" s="53"/>
      <c r="I111" s="52">
        <v>18238.740000000002</v>
      </c>
      <c r="J111" s="67">
        <f>I111 / 498615.11</f>
        <v>3.6578795215411748E-2</v>
      </c>
    </row>
    <row r="112" spans="1:10" ht="39" customHeight="1" x14ac:dyDescent="0.25">
      <c r="A112" s="46" t="s">
        <v>345</v>
      </c>
      <c r="B112" s="47" t="s">
        <v>344</v>
      </c>
      <c r="C112" s="46" t="s">
        <v>67</v>
      </c>
      <c r="D112" s="46" t="s">
        <v>343</v>
      </c>
      <c r="E112" s="44" t="s">
        <v>75</v>
      </c>
      <c r="F112" s="47">
        <v>15.88</v>
      </c>
      <c r="G112" s="42">
        <v>866.95</v>
      </c>
      <c r="H112" s="42">
        <f>TRUNC(G112 * (1 + 22.88 / 100), 2)</f>
        <v>1065.3</v>
      </c>
      <c r="I112" s="42">
        <f>TRUNC(F112 * H112, 2)</f>
        <v>16916.96</v>
      </c>
      <c r="J112" s="66">
        <f>I112 / 498615.11</f>
        <v>3.392789279891658E-2</v>
      </c>
    </row>
    <row r="113" spans="1:10" ht="39" customHeight="1" x14ac:dyDescent="0.25">
      <c r="A113" s="46" t="s">
        <v>333</v>
      </c>
      <c r="B113" s="47" t="s">
        <v>332</v>
      </c>
      <c r="C113" s="46" t="s">
        <v>67</v>
      </c>
      <c r="D113" s="46" t="s">
        <v>331</v>
      </c>
      <c r="E113" s="44" t="s">
        <v>107</v>
      </c>
      <c r="F113" s="47">
        <v>8</v>
      </c>
      <c r="G113" s="42">
        <v>111.06</v>
      </c>
      <c r="H113" s="42">
        <f>TRUNC(G113 * (1 + 22.88 / 100), 2)</f>
        <v>136.47</v>
      </c>
      <c r="I113" s="42">
        <f>TRUNC(F113 * H113, 2)</f>
        <v>1091.76</v>
      </c>
      <c r="J113" s="66">
        <f>I113 / 498615.11</f>
        <v>2.189584667821238E-3</v>
      </c>
    </row>
    <row r="114" spans="1:10" ht="39" customHeight="1" x14ac:dyDescent="0.25">
      <c r="A114" s="46" t="s">
        <v>328</v>
      </c>
      <c r="B114" s="47" t="s">
        <v>327</v>
      </c>
      <c r="C114" s="46" t="s">
        <v>67</v>
      </c>
      <c r="D114" s="46" t="s">
        <v>326</v>
      </c>
      <c r="E114" s="44" t="s">
        <v>107</v>
      </c>
      <c r="F114" s="47">
        <v>2</v>
      </c>
      <c r="G114" s="42">
        <v>93.6</v>
      </c>
      <c r="H114" s="42">
        <f>TRUNC(G114 * (1 + 22.88 / 100), 2)</f>
        <v>115.01</v>
      </c>
      <c r="I114" s="42">
        <f>TRUNC(F114 * H114, 2)</f>
        <v>230.02</v>
      </c>
      <c r="J114" s="66">
        <f>I114 / 498615.11</f>
        <v>4.6131774867392211E-4</v>
      </c>
    </row>
    <row r="115" spans="1:10" ht="24" customHeight="1" x14ac:dyDescent="0.25">
      <c r="A115" s="53" t="s">
        <v>28</v>
      </c>
      <c r="B115" s="53"/>
      <c r="C115" s="53"/>
      <c r="D115" s="53" t="s">
        <v>29</v>
      </c>
      <c r="E115" s="53"/>
      <c r="F115" s="54"/>
      <c r="G115" s="53"/>
      <c r="H115" s="53"/>
      <c r="I115" s="52">
        <v>250936.26</v>
      </c>
      <c r="J115" s="67">
        <f>I115 / 498615.11</f>
        <v>0.50326645736828957</v>
      </c>
    </row>
    <row r="116" spans="1:10" ht="24" customHeight="1" x14ac:dyDescent="0.25">
      <c r="A116" s="53" t="s">
        <v>320</v>
      </c>
      <c r="B116" s="53"/>
      <c r="C116" s="53"/>
      <c r="D116" s="53" t="s">
        <v>319</v>
      </c>
      <c r="E116" s="53"/>
      <c r="F116" s="54"/>
      <c r="G116" s="53"/>
      <c r="H116" s="53"/>
      <c r="I116" s="52">
        <v>44926.67</v>
      </c>
      <c r="J116" s="67">
        <f>I116 / 498615.11</f>
        <v>9.0102905224833635E-2</v>
      </c>
    </row>
    <row r="117" spans="1:10" ht="39" customHeight="1" x14ac:dyDescent="0.25">
      <c r="A117" s="46" t="s">
        <v>318</v>
      </c>
      <c r="B117" s="47" t="s">
        <v>317</v>
      </c>
      <c r="C117" s="46" t="s">
        <v>67</v>
      </c>
      <c r="D117" s="46" t="s">
        <v>316</v>
      </c>
      <c r="E117" s="44" t="s">
        <v>75</v>
      </c>
      <c r="F117" s="47">
        <v>210.36</v>
      </c>
      <c r="G117" s="42">
        <v>114.97</v>
      </c>
      <c r="H117" s="42">
        <f>TRUNC(G117 * (1 + 22.88 / 100), 2)</f>
        <v>141.27000000000001</v>
      </c>
      <c r="I117" s="42">
        <f>TRUNC(F117 * H117, 2)</f>
        <v>29717.55</v>
      </c>
      <c r="J117" s="66">
        <f>I117 / 498615.11</f>
        <v>5.9600179384856587E-2</v>
      </c>
    </row>
    <row r="118" spans="1:10" ht="25.95" customHeight="1" x14ac:dyDescent="0.25">
      <c r="A118" s="46" t="s">
        <v>306</v>
      </c>
      <c r="B118" s="47" t="s">
        <v>305</v>
      </c>
      <c r="C118" s="46" t="s">
        <v>67</v>
      </c>
      <c r="D118" s="46" t="s">
        <v>304</v>
      </c>
      <c r="E118" s="44" t="s">
        <v>75</v>
      </c>
      <c r="F118" s="47">
        <v>210.36</v>
      </c>
      <c r="G118" s="42">
        <v>11.33</v>
      </c>
      <c r="H118" s="42">
        <f>TRUNC(G118 * (1 + 22.88 / 100), 2)</f>
        <v>13.92</v>
      </c>
      <c r="I118" s="42">
        <f>TRUNC(F118 * H118, 2)</f>
        <v>2928.21</v>
      </c>
      <c r="J118" s="66">
        <f>I118 / 498615.11</f>
        <v>5.8726860483630352E-3</v>
      </c>
    </row>
    <row r="119" spans="1:10" ht="25.95" customHeight="1" x14ac:dyDescent="0.25">
      <c r="A119" s="46" t="s">
        <v>298</v>
      </c>
      <c r="B119" s="47" t="s">
        <v>241</v>
      </c>
      <c r="C119" s="46" t="s">
        <v>67</v>
      </c>
      <c r="D119" s="46" t="s">
        <v>240</v>
      </c>
      <c r="E119" s="44" t="s">
        <v>135</v>
      </c>
      <c r="F119" s="47">
        <v>10.24</v>
      </c>
      <c r="G119" s="42">
        <v>76.31</v>
      </c>
      <c r="H119" s="42">
        <f>TRUNC(G119 * (1 + 22.88 / 100), 2)</f>
        <v>93.76</v>
      </c>
      <c r="I119" s="42">
        <f>TRUNC(F119 * H119, 2)</f>
        <v>960.1</v>
      </c>
      <c r="J119" s="66">
        <f>I119 / 498615.11</f>
        <v>1.9255333036337387E-3</v>
      </c>
    </row>
    <row r="120" spans="1:10" ht="25.95" customHeight="1" x14ac:dyDescent="0.25">
      <c r="A120" s="46" t="s">
        <v>297</v>
      </c>
      <c r="B120" s="47" t="s">
        <v>296</v>
      </c>
      <c r="C120" s="46" t="s">
        <v>67</v>
      </c>
      <c r="D120" s="46" t="s">
        <v>295</v>
      </c>
      <c r="E120" s="44" t="s">
        <v>135</v>
      </c>
      <c r="F120" s="47">
        <v>1.34</v>
      </c>
      <c r="G120" s="42">
        <v>1057.08</v>
      </c>
      <c r="H120" s="42">
        <f>TRUNC(G120 * (1 + 22.88 / 100), 2)</f>
        <v>1298.93</v>
      </c>
      <c r="I120" s="42">
        <f>TRUNC(F120 * H120, 2)</f>
        <v>1740.56</v>
      </c>
      <c r="J120" s="66">
        <f>I120 / 498615.11</f>
        <v>3.4907887167719407E-3</v>
      </c>
    </row>
    <row r="121" spans="1:10" ht="25.95" customHeight="1" x14ac:dyDescent="0.25">
      <c r="A121" s="46" t="s">
        <v>294</v>
      </c>
      <c r="B121" s="47" t="s">
        <v>293</v>
      </c>
      <c r="C121" s="46" t="s">
        <v>67</v>
      </c>
      <c r="D121" s="46" t="s">
        <v>292</v>
      </c>
      <c r="E121" s="44" t="s">
        <v>135</v>
      </c>
      <c r="F121" s="47">
        <v>3.16</v>
      </c>
      <c r="G121" s="42">
        <v>928.76</v>
      </c>
      <c r="H121" s="42">
        <f>TRUNC(G121 * (1 + 22.88 / 100), 2)</f>
        <v>1141.26</v>
      </c>
      <c r="I121" s="42">
        <f>TRUNC(F121 * H121, 2)</f>
        <v>3606.38</v>
      </c>
      <c r="J121" s="66">
        <f>I121 / 498615.11</f>
        <v>7.23279324607712E-3</v>
      </c>
    </row>
    <row r="122" spans="1:10" ht="25.95" customHeight="1" x14ac:dyDescent="0.25">
      <c r="A122" s="46" t="s">
        <v>289</v>
      </c>
      <c r="B122" s="47" t="s">
        <v>288</v>
      </c>
      <c r="C122" s="46" t="s">
        <v>67</v>
      </c>
      <c r="D122" s="46" t="s">
        <v>287</v>
      </c>
      <c r="E122" s="44" t="s">
        <v>202</v>
      </c>
      <c r="F122" s="47">
        <v>423.98</v>
      </c>
      <c r="G122" s="42">
        <v>11.47</v>
      </c>
      <c r="H122" s="42">
        <f>TRUNC(G122 * (1 + 22.88 / 100), 2)</f>
        <v>14.09</v>
      </c>
      <c r="I122" s="42">
        <f>TRUNC(F122 * H122, 2)</f>
        <v>5973.87</v>
      </c>
      <c r="J122" s="66">
        <f>I122 / 498615.11</f>
        <v>1.1980924525131218E-2</v>
      </c>
    </row>
    <row r="123" spans="1:10" ht="24" customHeight="1" x14ac:dyDescent="0.25">
      <c r="A123" s="53" t="s">
        <v>280</v>
      </c>
      <c r="B123" s="53"/>
      <c r="C123" s="53"/>
      <c r="D123" s="53" t="s">
        <v>279</v>
      </c>
      <c r="E123" s="53"/>
      <c r="F123" s="54"/>
      <c r="G123" s="53"/>
      <c r="H123" s="53"/>
      <c r="I123" s="52">
        <v>51508.38</v>
      </c>
      <c r="J123" s="67">
        <f>I123 / 498615.11</f>
        <v>0.10330288626832829</v>
      </c>
    </row>
    <row r="124" spans="1:10" ht="64.95" customHeight="1" x14ac:dyDescent="0.25">
      <c r="A124" s="46" t="s">
        <v>278</v>
      </c>
      <c r="B124" s="47" t="s">
        <v>277</v>
      </c>
      <c r="C124" s="46" t="s">
        <v>67</v>
      </c>
      <c r="D124" s="46" t="s">
        <v>276</v>
      </c>
      <c r="E124" s="44" t="s">
        <v>75</v>
      </c>
      <c r="F124" s="47">
        <v>210.93</v>
      </c>
      <c r="G124" s="42">
        <v>168.39</v>
      </c>
      <c r="H124" s="42">
        <f>TRUNC(G124 * (1 + 22.88 / 100), 2)</f>
        <v>206.91</v>
      </c>
      <c r="I124" s="42">
        <f>TRUNC(F124 * H124, 2)</f>
        <v>43643.519999999997</v>
      </c>
      <c r="J124" s="66">
        <f>I124 / 498615.11</f>
        <v>8.7529477395901611E-2</v>
      </c>
    </row>
    <row r="125" spans="1:10" ht="39" customHeight="1" x14ac:dyDescent="0.25">
      <c r="A125" s="46" t="s">
        <v>264</v>
      </c>
      <c r="B125" s="47" t="s">
        <v>263</v>
      </c>
      <c r="C125" s="46" t="s">
        <v>67</v>
      </c>
      <c r="D125" s="46" t="s">
        <v>262</v>
      </c>
      <c r="E125" s="44" t="s">
        <v>75</v>
      </c>
      <c r="F125" s="47">
        <v>6.7</v>
      </c>
      <c r="G125" s="42">
        <v>955.29</v>
      </c>
      <c r="H125" s="42">
        <f>TRUNC(G125 * (1 + 22.88 / 100), 2)</f>
        <v>1173.8599999999999</v>
      </c>
      <c r="I125" s="42">
        <f>TRUNC(F125 * H125, 2)</f>
        <v>7864.86</v>
      </c>
      <c r="J125" s="66">
        <f>I125 / 498615.11</f>
        <v>1.5773408872426668E-2</v>
      </c>
    </row>
    <row r="126" spans="1:10" ht="24" customHeight="1" x14ac:dyDescent="0.25">
      <c r="A126" s="53" t="s">
        <v>244</v>
      </c>
      <c r="B126" s="53"/>
      <c r="C126" s="53"/>
      <c r="D126" s="53" t="s">
        <v>243</v>
      </c>
      <c r="E126" s="53"/>
      <c r="F126" s="54"/>
      <c r="G126" s="53"/>
      <c r="H126" s="53"/>
      <c r="I126" s="52">
        <v>33377.46</v>
      </c>
      <c r="J126" s="67">
        <f>I126 / 498615.11</f>
        <v>6.6940329987191918E-2</v>
      </c>
    </row>
    <row r="127" spans="1:10" ht="25.95" customHeight="1" x14ac:dyDescent="0.25">
      <c r="A127" s="46" t="s">
        <v>242</v>
      </c>
      <c r="B127" s="47" t="s">
        <v>241</v>
      </c>
      <c r="C127" s="46" t="s">
        <v>67</v>
      </c>
      <c r="D127" s="46" t="s">
        <v>240</v>
      </c>
      <c r="E127" s="44" t="s">
        <v>135</v>
      </c>
      <c r="F127" s="47">
        <v>50.11</v>
      </c>
      <c r="G127" s="42">
        <v>76.31</v>
      </c>
      <c r="H127" s="42">
        <f>TRUNC(G127 * (1 + 22.88 / 100), 2)</f>
        <v>93.76</v>
      </c>
      <c r="I127" s="42">
        <f>TRUNC(F127 * H127, 2)</f>
        <v>4698.3100000000004</v>
      </c>
      <c r="J127" s="66">
        <f>I127 / 498615.11</f>
        <v>9.4227188582391742E-3</v>
      </c>
    </row>
    <row r="128" spans="1:10" ht="39" customHeight="1" x14ac:dyDescent="0.25">
      <c r="A128" s="46" t="s">
        <v>239</v>
      </c>
      <c r="B128" s="47" t="s">
        <v>175</v>
      </c>
      <c r="C128" s="46" t="s">
        <v>67</v>
      </c>
      <c r="D128" s="46" t="s">
        <v>174</v>
      </c>
      <c r="E128" s="44" t="s">
        <v>172</v>
      </c>
      <c r="F128" s="47">
        <v>3900</v>
      </c>
      <c r="G128" s="42">
        <v>2.59</v>
      </c>
      <c r="H128" s="42">
        <f>TRUNC(G128 * (1 + 22.88 / 100), 2)</f>
        <v>3.18</v>
      </c>
      <c r="I128" s="42">
        <f>TRUNC(F128 * H128, 2)</f>
        <v>12402</v>
      </c>
      <c r="J128" s="66">
        <f>I128 / 498615.11</f>
        <v>2.4872892440022526E-2</v>
      </c>
    </row>
    <row r="129" spans="1:10" ht="25.95" customHeight="1" x14ac:dyDescent="0.25">
      <c r="A129" s="46" t="s">
        <v>238</v>
      </c>
      <c r="B129" s="47" t="s">
        <v>237</v>
      </c>
      <c r="C129" s="46" t="s">
        <v>67</v>
      </c>
      <c r="D129" s="46" t="s">
        <v>236</v>
      </c>
      <c r="E129" s="44" t="s">
        <v>115</v>
      </c>
      <c r="F129" s="47">
        <v>200.47</v>
      </c>
      <c r="G129" s="42">
        <v>10.97</v>
      </c>
      <c r="H129" s="42">
        <f>TRUNC(G129 * (1 + 22.88 / 100), 2)</f>
        <v>13.47</v>
      </c>
      <c r="I129" s="42">
        <f>TRUNC(F129 * H129, 2)</f>
        <v>2700.33</v>
      </c>
      <c r="J129" s="66">
        <f>I129 / 498615.11</f>
        <v>5.4156601872735067E-3</v>
      </c>
    </row>
    <row r="130" spans="1:10" ht="52.05" customHeight="1" x14ac:dyDescent="0.25">
      <c r="A130" s="46" t="s">
        <v>233</v>
      </c>
      <c r="B130" s="47" t="s">
        <v>232</v>
      </c>
      <c r="C130" s="46" t="s">
        <v>67</v>
      </c>
      <c r="D130" s="46" t="s">
        <v>231</v>
      </c>
      <c r="E130" s="44" t="s">
        <v>107</v>
      </c>
      <c r="F130" s="47">
        <v>1</v>
      </c>
      <c r="G130" s="42">
        <v>483.86</v>
      </c>
      <c r="H130" s="42">
        <f>TRUNC(G130 * (1 + 22.88 / 100), 2)</f>
        <v>594.55999999999995</v>
      </c>
      <c r="I130" s="42">
        <f>TRUNC(F130 * H130, 2)</f>
        <v>594.55999999999995</v>
      </c>
      <c r="J130" s="66">
        <f>I130 / 498615.11</f>
        <v>1.1924227486808411E-3</v>
      </c>
    </row>
    <row r="131" spans="1:10" ht="25.95" customHeight="1" x14ac:dyDescent="0.25">
      <c r="A131" s="60" t="s">
        <v>1194</v>
      </c>
      <c r="B131" s="61" t="s">
        <v>199</v>
      </c>
      <c r="C131" s="60" t="s">
        <v>150</v>
      </c>
      <c r="D131" s="60" t="s">
        <v>198</v>
      </c>
      <c r="E131" s="58" t="s">
        <v>135</v>
      </c>
      <c r="F131" s="61">
        <v>48</v>
      </c>
      <c r="G131" s="56">
        <v>140</v>
      </c>
      <c r="H131" s="56" t="str">
        <f>TRUNC(G131 * (1 + 17 / 100), 2) &amp;CHAR(10)&amp; "(17.0%)"</f>
        <v>163,8
(17.0%)</v>
      </c>
      <c r="I131" s="56">
        <f>TRUNC(F131 * TRUNC(G131 * (1 + 17 / 100), 2), 2)</f>
        <v>7862.4</v>
      </c>
      <c r="J131" s="68">
        <f>I131 / 498615.11</f>
        <v>1.5768475207259564E-2</v>
      </c>
    </row>
    <row r="132" spans="1:10" ht="39" customHeight="1" x14ac:dyDescent="0.25">
      <c r="A132" s="46" t="s">
        <v>196</v>
      </c>
      <c r="B132" s="47" t="s">
        <v>195</v>
      </c>
      <c r="C132" s="46" t="s">
        <v>67</v>
      </c>
      <c r="D132" s="46" t="s">
        <v>194</v>
      </c>
      <c r="E132" s="44" t="s">
        <v>75</v>
      </c>
      <c r="F132" s="47">
        <v>400</v>
      </c>
      <c r="G132" s="42">
        <v>9.42</v>
      </c>
      <c r="H132" s="42">
        <f>TRUNC(G132 * (1 + 22.88 / 100), 2)</f>
        <v>11.57</v>
      </c>
      <c r="I132" s="42">
        <f>TRUNC(F132 * H132, 2)</f>
        <v>4628</v>
      </c>
      <c r="J132" s="66">
        <f>I132 / 498615.11</f>
        <v>9.2817082899874417E-3</v>
      </c>
    </row>
    <row r="133" spans="1:10" ht="39" customHeight="1" x14ac:dyDescent="0.25">
      <c r="A133" s="46" t="s">
        <v>191</v>
      </c>
      <c r="B133" s="47" t="s">
        <v>190</v>
      </c>
      <c r="C133" s="46" t="s">
        <v>67</v>
      </c>
      <c r="D133" s="46" t="s">
        <v>189</v>
      </c>
      <c r="E133" s="44" t="s">
        <v>107</v>
      </c>
      <c r="F133" s="47">
        <v>4</v>
      </c>
      <c r="G133" s="42">
        <v>72.569999999999993</v>
      </c>
      <c r="H133" s="42">
        <f>TRUNC(G133 * (1 + 22.88 / 100), 2)</f>
        <v>89.17</v>
      </c>
      <c r="I133" s="42">
        <f>TRUNC(F133 * H133, 2)</f>
        <v>356.68</v>
      </c>
      <c r="J133" s="66">
        <f>I133 / 498615.11</f>
        <v>7.1534133813153003E-4</v>
      </c>
    </row>
    <row r="134" spans="1:10" ht="39" customHeight="1" x14ac:dyDescent="0.25">
      <c r="A134" s="46" t="s">
        <v>186</v>
      </c>
      <c r="B134" s="47" t="s">
        <v>185</v>
      </c>
      <c r="C134" s="46" t="s">
        <v>67</v>
      </c>
      <c r="D134" s="46" t="s">
        <v>184</v>
      </c>
      <c r="E134" s="44" t="s">
        <v>107</v>
      </c>
      <c r="F134" s="47">
        <v>2</v>
      </c>
      <c r="G134" s="42">
        <v>55.01</v>
      </c>
      <c r="H134" s="42">
        <f>TRUNC(G134 * (1 + 22.88 / 100), 2)</f>
        <v>67.59</v>
      </c>
      <c r="I134" s="42">
        <f>TRUNC(F134 * H134, 2)</f>
        <v>135.18</v>
      </c>
      <c r="J134" s="66">
        <f>I134 / 498615.11</f>
        <v>2.7111091759734281E-4</v>
      </c>
    </row>
    <row r="135" spans="1:10" ht="24" customHeight="1" x14ac:dyDescent="0.25">
      <c r="A135" s="53" t="s">
        <v>178</v>
      </c>
      <c r="B135" s="53"/>
      <c r="C135" s="53"/>
      <c r="D135" s="53" t="s">
        <v>177</v>
      </c>
      <c r="E135" s="53"/>
      <c r="F135" s="54"/>
      <c r="G135" s="53"/>
      <c r="H135" s="53"/>
      <c r="I135" s="52">
        <v>56434.22</v>
      </c>
      <c r="J135" s="67">
        <f>I135 / 498615.11</f>
        <v>0.1131819290434259</v>
      </c>
    </row>
    <row r="136" spans="1:10" ht="39" customHeight="1" x14ac:dyDescent="0.25">
      <c r="A136" s="46" t="s">
        <v>176</v>
      </c>
      <c r="B136" s="47" t="s">
        <v>175</v>
      </c>
      <c r="C136" s="46" t="s">
        <v>67</v>
      </c>
      <c r="D136" s="46" t="s">
        <v>174</v>
      </c>
      <c r="E136" s="44" t="s">
        <v>172</v>
      </c>
      <c r="F136" s="47">
        <v>7634.5</v>
      </c>
      <c r="G136" s="42">
        <v>2.59</v>
      </c>
      <c r="H136" s="42">
        <f>TRUNC(G136 * (1 + 22.88 / 100), 2)</f>
        <v>3.18</v>
      </c>
      <c r="I136" s="42">
        <f>TRUNC(F136 * H136, 2)</f>
        <v>24277.71</v>
      </c>
      <c r="J136" s="66">
        <f>I136 / 498615.11</f>
        <v>4.8690281367526143E-2</v>
      </c>
    </row>
    <row r="137" spans="1:10" ht="25.95" customHeight="1" x14ac:dyDescent="0.25">
      <c r="A137" s="60" t="s">
        <v>1193</v>
      </c>
      <c r="B137" s="61" t="s">
        <v>166</v>
      </c>
      <c r="C137" s="60" t="s">
        <v>150</v>
      </c>
      <c r="D137" s="60" t="s">
        <v>165</v>
      </c>
      <c r="E137" s="58" t="s">
        <v>135</v>
      </c>
      <c r="F137" s="61">
        <v>305.38</v>
      </c>
      <c r="G137" s="56">
        <v>90</v>
      </c>
      <c r="H137" s="56" t="str">
        <f>TRUNC(G137 * (1 + 17 / 100), 2) &amp;CHAR(10)&amp; "(17.0%)"</f>
        <v>105,3
(17.0%)</v>
      </c>
      <c r="I137" s="56">
        <f>TRUNC(F137 * TRUNC(G137 * (1 + 17 / 100), 2), 2)</f>
        <v>32156.51</v>
      </c>
      <c r="J137" s="68">
        <f>I137 / 498615.11</f>
        <v>6.4491647675899752E-2</v>
      </c>
    </row>
    <row r="138" spans="1:10" ht="24" customHeight="1" x14ac:dyDescent="0.25">
      <c r="A138" s="53" t="s">
        <v>164</v>
      </c>
      <c r="B138" s="53"/>
      <c r="C138" s="53"/>
      <c r="D138" s="53" t="s">
        <v>163</v>
      </c>
      <c r="E138" s="53"/>
      <c r="F138" s="54"/>
      <c r="G138" s="53"/>
      <c r="H138" s="53"/>
      <c r="I138" s="52">
        <v>44454.58</v>
      </c>
      <c r="J138" s="67">
        <f>I138 / 498615.11</f>
        <v>8.9156102790386757E-2</v>
      </c>
    </row>
    <row r="139" spans="1:10" ht="39" customHeight="1" x14ac:dyDescent="0.25">
      <c r="A139" s="46" t="s">
        <v>162</v>
      </c>
      <c r="B139" s="47" t="s">
        <v>161</v>
      </c>
      <c r="C139" s="46" t="s">
        <v>150</v>
      </c>
      <c r="D139" s="46" t="s">
        <v>160</v>
      </c>
      <c r="E139" s="44" t="s">
        <v>107</v>
      </c>
      <c r="F139" s="47">
        <v>6</v>
      </c>
      <c r="G139" s="42">
        <v>4677.3900000000003</v>
      </c>
      <c r="H139" s="42">
        <f>TRUNC(G139 * (1 + 22.88 / 100), 2)</f>
        <v>5747.57</v>
      </c>
      <c r="I139" s="42">
        <f>TRUNC(F139 * H139, 2)</f>
        <v>34485.42</v>
      </c>
      <c r="J139" s="66">
        <f>I139 / 498615.11</f>
        <v>6.9162404645138009E-2</v>
      </c>
    </row>
    <row r="140" spans="1:10" ht="25.95" customHeight="1" x14ac:dyDescent="0.25">
      <c r="A140" s="46" t="s">
        <v>147</v>
      </c>
      <c r="B140" s="47" t="s">
        <v>146</v>
      </c>
      <c r="C140" s="46" t="s">
        <v>67</v>
      </c>
      <c r="D140" s="46" t="s">
        <v>145</v>
      </c>
      <c r="E140" s="44" t="s">
        <v>107</v>
      </c>
      <c r="F140" s="47">
        <v>6</v>
      </c>
      <c r="G140" s="42">
        <v>62.82</v>
      </c>
      <c r="H140" s="42">
        <f>TRUNC(G140 * (1 + 22.88 / 100), 2)</f>
        <v>77.19</v>
      </c>
      <c r="I140" s="42">
        <f>TRUNC(F140 * H140, 2)</f>
        <v>463.14</v>
      </c>
      <c r="J140" s="66">
        <f>I140 / 498615.11</f>
        <v>9.288527176803768E-4</v>
      </c>
    </row>
    <row r="141" spans="1:10" ht="39" customHeight="1" x14ac:dyDescent="0.25">
      <c r="A141" s="46" t="s">
        <v>140</v>
      </c>
      <c r="B141" s="47" t="s">
        <v>139</v>
      </c>
      <c r="C141" s="46" t="s">
        <v>67</v>
      </c>
      <c r="D141" s="46" t="s">
        <v>138</v>
      </c>
      <c r="E141" s="44" t="s">
        <v>107</v>
      </c>
      <c r="F141" s="47">
        <v>1</v>
      </c>
      <c r="G141" s="42">
        <v>89.54</v>
      </c>
      <c r="H141" s="42">
        <f>TRUNC(G141 * (1 + 22.88 / 100), 2)</f>
        <v>110.02</v>
      </c>
      <c r="I141" s="42">
        <f>TRUNC(F141 * H141, 2)</f>
        <v>110.02</v>
      </c>
      <c r="J141" s="66">
        <f>I141 / 498615.11</f>
        <v>2.2065115515652946E-4</v>
      </c>
    </row>
    <row r="142" spans="1:10" ht="39" customHeight="1" x14ac:dyDescent="0.25">
      <c r="A142" s="46" t="s">
        <v>132</v>
      </c>
      <c r="B142" s="47" t="s">
        <v>131</v>
      </c>
      <c r="C142" s="46" t="s">
        <v>67</v>
      </c>
      <c r="D142" s="46" t="s">
        <v>130</v>
      </c>
      <c r="E142" s="44" t="s">
        <v>115</v>
      </c>
      <c r="F142" s="47">
        <v>540</v>
      </c>
      <c r="G142" s="42">
        <v>9.06</v>
      </c>
      <c r="H142" s="42">
        <f>TRUNC(G142 * (1 + 22.88 / 100), 2)</f>
        <v>11.13</v>
      </c>
      <c r="I142" s="42">
        <f>TRUNC(F142 * H142, 2)</f>
        <v>6010.2</v>
      </c>
      <c r="J142" s="66">
        <f>I142 / 498615.11</f>
        <v>1.2053786336318609E-2</v>
      </c>
    </row>
    <row r="143" spans="1:10" ht="39" customHeight="1" x14ac:dyDescent="0.25">
      <c r="A143" s="46" t="s">
        <v>125</v>
      </c>
      <c r="B143" s="47" t="s">
        <v>124</v>
      </c>
      <c r="C143" s="46" t="s">
        <v>67</v>
      </c>
      <c r="D143" s="46" t="s">
        <v>123</v>
      </c>
      <c r="E143" s="44" t="s">
        <v>115</v>
      </c>
      <c r="F143" s="47">
        <v>180</v>
      </c>
      <c r="G143" s="42">
        <v>15.31</v>
      </c>
      <c r="H143" s="42">
        <f>TRUNC(G143 * (1 + 22.88 / 100), 2)</f>
        <v>18.809999999999999</v>
      </c>
      <c r="I143" s="42">
        <f>TRUNC(F143 * H143, 2)</f>
        <v>3385.8</v>
      </c>
      <c r="J143" s="66">
        <f>I143 / 498615.11</f>
        <v>6.7904079360932325E-3</v>
      </c>
    </row>
    <row r="144" spans="1:10" ht="24" customHeight="1" x14ac:dyDescent="0.25">
      <c r="A144" s="53" t="s">
        <v>114</v>
      </c>
      <c r="B144" s="53"/>
      <c r="C144" s="53"/>
      <c r="D144" s="53" t="s">
        <v>113</v>
      </c>
      <c r="E144" s="53"/>
      <c r="F144" s="54"/>
      <c r="G144" s="53"/>
      <c r="H144" s="53"/>
      <c r="I144" s="52">
        <v>20234.95</v>
      </c>
      <c r="J144" s="67">
        <f>I144 / 498615.11</f>
        <v>4.0582304054123032E-2</v>
      </c>
    </row>
    <row r="145" spans="1:10" ht="39" customHeight="1" x14ac:dyDescent="0.25">
      <c r="A145" s="46" t="s">
        <v>112</v>
      </c>
      <c r="B145" s="47" t="s">
        <v>111</v>
      </c>
      <c r="C145" s="46" t="s">
        <v>89</v>
      </c>
      <c r="D145" s="46" t="s">
        <v>110</v>
      </c>
      <c r="E145" s="44" t="s">
        <v>95</v>
      </c>
      <c r="F145" s="47">
        <v>1</v>
      </c>
      <c r="G145" s="42">
        <v>4298.87</v>
      </c>
      <c r="H145" s="42">
        <f>TRUNC(G145 * (1 + 22.88 / 100), 2)</f>
        <v>5282.45</v>
      </c>
      <c r="I145" s="42">
        <f>TRUNC(F145 * H145, 2)</f>
        <v>5282.45</v>
      </c>
      <c r="J145" s="66">
        <f>I145 / 498615.11</f>
        <v>1.0594243724382921E-2</v>
      </c>
    </row>
    <row r="146" spans="1:10" ht="39" customHeight="1" x14ac:dyDescent="0.25">
      <c r="A146" s="46" t="s">
        <v>106</v>
      </c>
      <c r="B146" s="47" t="s">
        <v>105</v>
      </c>
      <c r="C146" s="46" t="s">
        <v>89</v>
      </c>
      <c r="D146" s="46" t="s">
        <v>104</v>
      </c>
      <c r="E146" s="44" t="s">
        <v>87</v>
      </c>
      <c r="F146" s="47">
        <v>2</v>
      </c>
      <c r="G146" s="42">
        <v>4830</v>
      </c>
      <c r="H146" s="42">
        <f>TRUNC(G146 * (1 + 22.88 / 100), 2)</f>
        <v>5935.1</v>
      </c>
      <c r="I146" s="42">
        <f>TRUNC(F146 * H146, 2)</f>
        <v>11870.2</v>
      </c>
      <c r="J146" s="66">
        <f>I146 / 498615.11</f>
        <v>2.3806338319751284E-2</v>
      </c>
    </row>
    <row r="147" spans="1:10" ht="25.95" customHeight="1" x14ac:dyDescent="0.25">
      <c r="A147" s="46" t="s">
        <v>100</v>
      </c>
      <c r="B147" s="47" t="s">
        <v>99</v>
      </c>
      <c r="C147" s="46" t="s">
        <v>89</v>
      </c>
      <c r="D147" s="46" t="s">
        <v>98</v>
      </c>
      <c r="E147" s="44" t="s">
        <v>95</v>
      </c>
      <c r="F147" s="47">
        <v>2</v>
      </c>
      <c r="G147" s="42">
        <v>1006.84</v>
      </c>
      <c r="H147" s="42">
        <f>TRUNC(G147 * (1 + 22.88 / 100), 2)</f>
        <v>1237.2</v>
      </c>
      <c r="I147" s="42">
        <f>TRUNC(F147 * H147, 2)</f>
        <v>2474.4</v>
      </c>
      <c r="J147" s="66">
        <f>I147 / 498615.11</f>
        <v>4.9625451583286354E-3</v>
      </c>
    </row>
    <row r="148" spans="1:10" ht="25.95" customHeight="1" x14ac:dyDescent="0.25">
      <c r="A148" s="46" t="s">
        <v>94</v>
      </c>
      <c r="B148" s="47" t="s">
        <v>93</v>
      </c>
      <c r="C148" s="46" t="s">
        <v>89</v>
      </c>
      <c r="D148" s="46" t="s">
        <v>92</v>
      </c>
      <c r="E148" s="44" t="s">
        <v>87</v>
      </c>
      <c r="F148" s="47">
        <v>2</v>
      </c>
      <c r="G148" s="42">
        <v>247.36</v>
      </c>
      <c r="H148" s="42">
        <f>TRUNC(G148 * (1 + 22.88 / 100), 2)</f>
        <v>303.95</v>
      </c>
      <c r="I148" s="42">
        <f>TRUNC(F148 * H148, 2)</f>
        <v>607.9</v>
      </c>
      <c r="J148" s="66">
        <f>I148 / 498615.11</f>
        <v>1.2191768516601914E-3</v>
      </c>
    </row>
    <row r="149" spans="1:10" ht="24" customHeight="1" x14ac:dyDescent="0.25">
      <c r="A149" s="53" t="s">
        <v>32</v>
      </c>
      <c r="B149" s="53"/>
      <c r="C149" s="53"/>
      <c r="D149" s="53" t="s">
        <v>33</v>
      </c>
      <c r="E149" s="53"/>
      <c r="F149" s="54"/>
      <c r="G149" s="53"/>
      <c r="H149" s="53"/>
      <c r="I149" s="52">
        <v>6720</v>
      </c>
      <c r="J149" s="67">
        <f>I149 / 498615.11</f>
        <v>1.3477329236973987E-2</v>
      </c>
    </row>
    <row r="150" spans="1:10" ht="24" customHeight="1" x14ac:dyDescent="0.25">
      <c r="A150" s="46" t="s">
        <v>86</v>
      </c>
      <c r="B150" s="47" t="s">
        <v>77</v>
      </c>
      <c r="C150" s="46" t="s">
        <v>67</v>
      </c>
      <c r="D150" s="46" t="s">
        <v>76</v>
      </c>
      <c r="E150" s="44" t="s">
        <v>75</v>
      </c>
      <c r="F150" s="47">
        <v>1600</v>
      </c>
      <c r="G150" s="42">
        <v>3.42</v>
      </c>
      <c r="H150" s="42">
        <f>TRUNC(G150 * (1 + 22.88 / 100), 2)</f>
        <v>4.2</v>
      </c>
      <c r="I150" s="42">
        <f>TRUNC(F150 * H150, 2)</f>
        <v>6720</v>
      </c>
      <c r="J150" s="66">
        <f>I150 / 498615.11</f>
        <v>1.3477329236973987E-2</v>
      </c>
    </row>
    <row r="151" spans="1:10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</row>
    <row r="152" spans="1:10" x14ac:dyDescent="0.25">
      <c r="A152" s="18"/>
      <c r="B152" s="18"/>
      <c r="C152" s="18"/>
      <c r="D152" s="22"/>
      <c r="E152" s="21"/>
      <c r="F152" s="20" t="s">
        <v>56</v>
      </c>
      <c r="G152" s="18"/>
      <c r="H152" s="19">
        <v>407461.59</v>
      </c>
      <c r="I152" s="18"/>
      <c r="J152" s="18"/>
    </row>
    <row r="153" spans="1:10" x14ac:dyDescent="0.25">
      <c r="A153" s="18"/>
      <c r="B153" s="18"/>
      <c r="C153" s="18"/>
      <c r="D153" s="22"/>
      <c r="E153" s="21"/>
      <c r="F153" s="20" t="s">
        <v>55</v>
      </c>
      <c r="G153" s="18"/>
      <c r="H153" s="19">
        <v>91153.52</v>
      </c>
      <c r="I153" s="18"/>
      <c r="J153" s="18"/>
    </row>
    <row r="154" spans="1:10" x14ac:dyDescent="0.25">
      <c r="A154" s="18"/>
      <c r="B154" s="18"/>
      <c r="C154" s="18"/>
      <c r="D154" s="22"/>
      <c r="E154" s="21"/>
      <c r="F154" s="20" t="s">
        <v>54</v>
      </c>
      <c r="G154" s="18"/>
      <c r="H154" s="19">
        <v>498615.11</v>
      </c>
      <c r="I154" s="18"/>
      <c r="J154" s="18"/>
    </row>
    <row r="155" spans="1:10" ht="60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</row>
    <row r="156" spans="1:10" ht="70.05" customHeight="1" x14ac:dyDescent="0.25">
      <c r="A156" s="16" t="s">
        <v>52</v>
      </c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 ht="60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</row>
    <row r="158" spans="1:10" ht="70.05" customHeight="1" x14ac:dyDescent="0.25">
      <c r="A158" s="16" t="s">
        <v>53</v>
      </c>
      <c r="B158" s="14"/>
      <c r="C158" s="14"/>
      <c r="D158" s="14"/>
      <c r="E158" s="14"/>
      <c r="F158" s="14"/>
      <c r="G158" s="14"/>
      <c r="H158" s="14"/>
      <c r="I158" s="14"/>
      <c r="J158" s="14"/>
    </row>
  </sheetData>
  <mergeCells count="18">
    <mergeCell ref="F153:G153"/>
    <mergeCell ref="H153:J153"/>
    <mergeCell ref="E1:F1"/>
    <mergeCell ref="G1:H1"/>
    <mergeCell ref="I1:J1"/>
    <mergeCell ref="E2:F2"/>
    <mergeCell ref="G2:H2"/>
    <mergeCell ref="I2:J2"/>
    <mergeCell ref="A154:C154"/>
    <mergeCell ref="F154:G154"/>
    <mergeCell ref="H154:J154"/>
    <mergeCell ref="A156:J156"/>
    <mergeCell ref="A158:J158"/>
    <mergeCell ref="A3:J3"/>
    <mergeCell ref="A152:C152"/>
    <mergeCell ref="F152:G152"/>
    <mergeCell ref="H152:J152"/>
    <mergeCell ref="A153:C153"/>
  </mergeCells>
  <pageMargins left="0.5" right="0.5" top="1" bottom="1" header="0.5" footer="0.5"/>
  <pageSetup paperSize="9" fitToHeight="0" orientation="landscape"/>
  <headerFooter>
    <oddHeader>&amp;L &amp;CPrefeitura Municipal de Porto dos Gaúchos
CNPJ: 03.204.187/0001-33 &amp;R</oddHeader>
    <oddFooter>&amp;L &amp;CPraça Leopoldina Wilke  - Centro - Porto dos Gaúchos / MT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BDI</vt:lpstr>
      <vt:lpstr>BDI DIF</vt:lpstr>
      <vt:lpstr>cronograma</vt:lpstr>
      <vt:lpstr>Resumo do Orçamento</vt:lpstr>
      <vt:lpstr>Orçamento Analítico</vt:lpstr>
      <vt:lpstr>Orçamento Sintético</vt:lpstr>
      <vt:lpstr>BDI!Area_de_impressao</vt:lpstr>
      <vt:lpstr>'BDI DIF'!Area_de_impressao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Planejamento Porto dos Gaúchos</cp:lastModifiedBy>
  <cp:revision>0</cp:revision>
  <dcterms:created xsi:type="dcterms:W3CDTF">2023-11-16T20:39:29Z</dcterms:created>
  <dcterms:modified xsi:type="dcterms:W3CDTF">2023-11-16T20:54:24Z</dcterms:modified>
</cp:coreProperties>
</file>